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RO č.7 14.7.2021" sheetId="6" r:id="rId1"/>
  </sheets>
  <definedNames/>
  <calcPr calcId="145621"/>
</workbook>
</file>

<file path=xl/sharedStrings.xml><?xml version="1.0" encoding="utf-8"?>
<sst xmlns="http://schemas.openxmlformats.org/spreadsheetml/2006/main" count="90" uniqueCount="62">
  <si>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</si>
  <si>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</si>
  <si>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</si>
  <si>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</si>
  <si>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</si>
  <si>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</si>
  <si>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</si>
  <si>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</si>
  <si>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</si>
  <si>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</si>
  <si>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</si>
  <si>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</si>
  <si>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</si>
  <si>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</si>
  <si>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</si>
  <si>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</si>
  <si>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</si>
  <si>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</si>
  <si>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</si>
  <si>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</si>
  <si>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</si>
  <si>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</si>
  <si>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</si>
  <si>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</si>
  <si>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</si>
  <si>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</si>
  <si>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</si>
  <si>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</si>
  <si>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</si>
  <si>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</si>
  <si>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</si>
  <si>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</si>
  <si>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P= příjmy   V= výdaje   NZ= nově zařazeno do R2021</t>
  </si>
  <si>
    <t>Rekapitulace celkového rozpočtu města na rok 2021 včetně RO</t>
  </si>
  <si>
    <t>Celkové výdaje (BV+I)</t>
  </si>
  <si>
    <t>Otrokovice 14.7.2021</t>
  </si>
  <si>
    <t xml:space="preserve">Rozpočtové opatření č. 7/2021 - červenec  (údaje v tis. Kč) </t>
  </si>
  <si>
    <t>č. 7</t>
  </si>
  <si>
    <t>0483</t>
  </si>
  <si>
    <t>0480</t>
  </si>
  <si>
    <t>0470</t>
  </si>
  <si>
    <t>0450</t>
  </si>
  <si>
    <t>0452</t>
  </si>
  <si>
    <t>0481</t>
  </si>
  <si>
    <t>0482</t>
  </si>
  <si>
    <t>13305</t>
  </si>
  <si>
    <t>Příjem nein. dotace od ZK pro SENIOR, IČ 62180444, id.sl. 1373730, denní stacionář</t>
  </si>
  <si>
    <t>Transfer nein. dotace od ZK pro SENIOR, IČ 62180444, id.sl. 1373730, denní stacionář</t>
  </si>
  <si>
    <t xml:space="preserve">Příjem nein. dotace od ZK pro SENIOR, IČ 62180444, id.sl. 1869567, Domov pro seniory </t>
  </si>
  <si>
    <t xml:space="preserve">Transfer nein. dotace od ZK pro SENIOR, IČ 62180444, id.sl. 1869567, Domov pro seniory </t>
  </si>
  <si>
    <t xml:space="preserve">Příjem nein. dotace od ZK pro SENIOR, IČ 62180444, id.sl. 2119454, Peč. služba </t>
  </si>
  <si>
    <t xml:space="preserve">Transfer nein. dotace od ZK pro SENIOR, IČ 62180444, id.sl. 2119454, Peč. služba </t>
  </si>
  <si>
    <t xml:space="preserve">Příjem nein. dotace od ZK pro SENIOR, IČ 62180444, id.sl. 3511015, Domov pro seniroy </t>
  </si>
  <si>
    <t>Transfer nein. dotace od ZK pro SENIOR, IČ 62180444, id.sl. 3511015, Domov pro seniory</t>
  </si>
  <si>
    <t xml:space="preserve">Příjem nein. dotace od ZK pro SENIOR, IČ 62180444, id.sl. 3940307, Odleh. služba </t>
  </si>
  <si>
    <t xml:space="preserve">Příjem nein. dotace od ZK pro SENIOR, IČ 62180444, id.sl. 6696436, DZR </t>
  </si>
  <si>
    <t xml:space="preserve">Transfer nein. dotace od ZK pro SENIOR, IČ 62180444, id.sl. 6696436, DZR </t>
  </si>
  <si>
    <t xml:space="preserve">Příjem nein. dotace od ZK pro SENIOR, IČ 62180444, id.sl. 7318632, Odl. služba </t>
  </si>
  <si>
    <t xml:space="preserve">Transfer nein. dotace od ZK pro SENIOR, IČ 62180444, id.sl. 7318632, Odl. služba </t>
  </si>
  <si>
    <t>Transfer nein. dotace od ZK pro SENIOR, IČ 62180444, id.sl. 3940307, Odleh. služba</t>
  </si>
  <si>
    <t>NZ</t>
  </si>
  <si>
    <t>Příloha k us. č. RMO/11/14/21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</si>
</sst>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03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0" xfId="0" applyFont="1" applyFill="1"/>
    <xf numFmtId="4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3" fillId="0" borderId="4" xfId="0" applyNumberFormat="1" applyFont="1" applyFill="1" applyBorder="1"/>
    <xf numFmtId="4" fontId="1" fillId="0" borderId="4" xfId="0" applyNumberFormat="1" applyFont="1" applyFill="1" applyBorder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2" xfId="0" applyFont="1" applyFill="1" applyBorder="1"/>
    <xf numFmtId="0" fontId="0" fillId="0" borderId="0" xfId="0" applyFill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4" fontId="6" fillId="0" borderId="6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" fontId="1" fillId="0" borderId="8" xfId="0" applyNumberFormat="1" applyFont="1" applyFill="1" applyBorder="1" applyAlignment="1">
      <alignment horizontal="center" vertical="center"/>
    </xf>
    <xf numFmtId="16" fontId="1" fillId="0" borderId="5" xfId="0" applyNumberFormat="1" applyFont="1" applyFill="1" applyBorder="1" applyAlignment="1">
      <alignment horizontal="center" vertical="center"/>
    </xf>
    <xf numFmtId="16" fontId="1" fillId="0" borderId="9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" xfId="21"/>
  </cellStyles>
  <dxfs count="9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 topLeftCell="A1">
      <selection activeCell="Q12" sqref="Q12"/>
    </sheetView>
  </sheetViews>
  <sheetFormatPr defaultColWidth="9.140625" defaultRowHeight="15"/>
  <cols>
    <col min="1" max="1" width="4.00390625" style="13" customWidth="1"/>
    <col min="2" max="2" width="75.57421875" style="13" customWidth="1"/>
    <col min="3" max="3" width="3.00390625" style="37" customWidth="1"/>
    <col min="4" max="4" width="9.00390625" style="13" customWidth="1"/>
    <col min="5" max="5" width="6.7109375" style="13" customWidth="1"/>
    <col min="6" max="6" width="6.57421875" style="13" customWidth="1"/>
    <col min="7" max="7" width="7.28125" style="13" customWidth="1"/>
    <col min="8" max="8" width="10.57421875" style="13" customWidth="1"/>
    <col min="9" max="9" width="9.00390625" style="13" customWidth="1"/>
    <col min="10" max="10" width="11.7109375" style="13" customWidth="1"/>
    <col min="11" max="16384" width="9.140625" style="13" customWidth="1"/>
  </cols>
  <sheetData>
    <row r="1" spans="1:10" ht="16.5" customHeight="1">
      <c r="A1" s="10" t="s">
        <v>36</v>
      </c>
      <c r="B1" s="11"/>
      <c r="C1" s="12"/>
      <c r="D1" s="12"/>
      <c r="E1" s="7"/>
      <c r="F1" s="7"/>
      <c r="G1" s="7"/>
      <c r="H1" s="11" t="s">
        <v>61</v>
      </c>
      <c r="I1" s="11"/>
      <c r="J1" s="10"/>
    </row>
    <row r="2" spans="1:10" ht="12.95" customHeight="1">
      <c r="A2" s="34" t="s">
        <v>0</v>
      </c>
      <c r="B2" s="81" t="s">
        <v>1</v>
      </c>
      <c r="C2" s="84" t="s">
        <v>60</v>
      </c>
      <c r="D2" s="34" t="s">
        <v>2</v>
      </c>
      <c r="E2" s="81" t="s">
        <v>3</v>
      </c>
      <c r="F2" s="81" t="s">
        <v>4</v>
      </c>
      <c r="G2" s="81" t="s">
        <v>5</v>
      </c>
      <c r="H2" s="34" t="s">
        <v>6</v>
      </c>
      <c r="I2" s="34" t="s">
        <v>7</v>
      </c>
      <c r="J2" s="34" t="s">
        <v>8</v>
      </c>
    </row>
    <row r="3" spans="1:10" ht="12.95" customHeight="1">
      <c r="A3" s="35" t="s">
        <v>9</v>
      </c>
      <c r="B3" s="82"/>
      <c r="C3" s="85"/>
      <c r="D3" s="35" t="s">
        <v>10</v>
      </c>
      <c r="E3" s="82"/>
      <c r="F3" s="82"/>
      <c r="G3" s="82"/>
      <c r="H3" s="35" t="s">
        <v>11</v>
      </c>
      <c r="I3" s="35" t="s">
        <v>37</v>
      </c>
      <c r="J3" s="35" t="s">
        <v>11</v>
      </c>
    </row>
    <row r="4" spans="1:10" ht="12.95" customHeight="1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86" t="s">
        <v>13</v>
      </c>
      <c r="B5" s="36" t="s">
        <v>46</v>
      </c>
      <c r="C5" s="44"/>
      <c r="D5" s="38" t="s">
        <v>45</v>
      </c>
      <c r="E5" s="79"/>
      <c r="F5" s="79">
        <v>4122</v>
      </c>
      <c r="G5" s="38" t="s">
        <v>38</v>
      </c>
      <c r="H5" s="43">
        <v>466.71</v>
      </c>
      <c r="I5" s="69">
        <v>311.14</v>
      </c>
      <c r="J5" s="41">
        <f aca="true" t="shared" si="0" ref="J5:J18">H5+I5</f>
        <v>777.8499999999999</v>
      </c>
    </row>
    <row r="6" spans="1:10" ht="12.95" customHeight="1">
      <c r="A6" s="87"/>
      <c r="B6" s="36" t="s">
        <v>47</v>
      </c>
      <c r="C6" s="44"/>
      <c r="D6" s="38" t="s">
        <v>45</v>
      </c>
      <c r="E6" s="80">
        <v>4356</v>
      </c>
      <c r="F6" s="80">
        <v>5336</v>
      </c>
      <c r="G6" s="38" t="s">
        <v>38</v>
      </c>
      <c r="H6" s="43">
        <v>466.71</v>
      </c>
      <c r="I6" s="69">
        <v>311.14</v>
      </c>
      <c r="J6" s="41">
        <f t="shared" si="0"/>
        <v>777.8499999999999</v>
      </c>
    </row>
    <row r="7" spans="1:10" ht="12.95" customHeight="1">
      <c r="A7" s="87"/>
      <c r="B7" s="36" t="s">
        <v>48</v>
      </c>
      <c r="C7" s="44"/>
      <c r="D7" s="38" t="s">
        <v>45</v>
      </c>
      <c r="E7" s="80"/>
      <c r="F7" s="80">
        <v>4122</v>
      </c>
      <c r="G7" s="38" t="s">
        <v>39</v>
      </c>
      <c r="H7" s="43">
        <v>6058.2</v>
      </c>
      <c r="I7" s="69">
        <v>4038.8</v>
      </c>
      <c r="J7" s="41">
        <f t="shared" si="0"/>
        <v>10097</v>
      </c>
    </row>
    <row r="8" spans="1:10" ht="12.95" customHeight="1">
      <c r="A8" s="87"/>
      <c r="B8" s="36" t="s">
        <v>49</v>
      </c>
      <c r="C8" s="44"/>
      <c r="D8" s="38" t="s">
        <v>45</v>
      </c>
      <c r="E8" s="80">
        <v>4350</v>
      </c>
      <c r="F8" s="80">
        <v>5336</v>
      </c>
      <c r="G8" s="38" t="s">
        <v>39</v>
      </c>
      <c r="H8" s="43">
        <v>6058.2</v>
      </c>
      <c r="I8" s="69">
        <v>4038.8</v>
      </c>
      <c r="J8" s="41">
        <f t="shared" si="0"/>
        <v>10097</v>
      </c>
    </row>
    <row r="9" spans="1:10" ht="12.95" customHeight="1">
      <c r="A9" s="87"/>
      <c r="B9" s="36" t="s">
        <v>50</v>
      </c>
      <c r="C9" s="44"/>
      <c r="D9" s="38" t="s">
        <v>45</v>
      </c>
      <c r="E9" s="80"/>
      <c r="F9" s="80">
        <v>4122</v>
      </c>
      <c r="G9" s="38" t="s">
        <v>40</v>
      </c>
      <c r="H9" s="43">
        <v>1469.2</v>
      </c>
      <c r="I9" s="69">
        <v>979.46</v>
      </c>
      <c r="J9" s="41">
        <f t="shared" si="0"/>
        <v>2448.66</v>
      </c>
    </row>
    <row r="10" spans="1:10" ht="12.95" customHeight="1">
      <c r="A10" s="87"/>
      <c r="B10" s="36" t="s">
        <v>51</v>
      </c>
      <c r="C10" s="44"/>
      <c r="D10" s="38" t="s">
        <v>45</v>
      </c>
      <c r="E10" s="80">
        <v>4351</v>
      </c>
      <c r="F10" s="80">
        <v>5336</v>
      </c>
      <c r="G10" s="38" t="s">
        <v>40</v>
      </c>
      <c r="H10" s="43">
        <v>1469.2</v>
      </c>
      <c r="I10" s="69">
        <v>979.46</v>
      </c>
      <c r="J10" s="41">
        <f t="shared" si="0"/>
        <v>2448.66</v>
      </c>
    </row>
    <row r="11" spans="1:10" ht="12.95" customHeight="1">
      <c r="A11" s="87"/>
      <c r="B11" s="36" t="s">
        <v>52</v>
      </c>
      <c r="C11" s="44"/>
      <c r="D11" s="38" t="s">
        <v>45</v>
      </c>
      <c r="E11" s="80"/>
      <c r="F11" s="80">
        <v>4122</v>
      </c>
      <c r="G11" s="38" t="s">
        <v>41</v>
      </c>
      <c r="H11" s="43">
        <v>7853.4</v>
      </c>
      <c r="I11" s="69">
        <v>5235.6</v>
      </c>
      <c r="J11" s="41">
        <f t="shared" si="0"/>
        <v>13089</v>
      </c>
    </row>
    <row r="12" spans="1:10" ht="12.95" customHeight="1">
      <c r="A12" s="87"/>
      <c r="B12" s="36" t="s">
        <v>53</v>
      </c>
      <c r="C12" s="44"/>
      <c r="D12" s="38" t="s">
        <v>45</v>
      </c>
      <c r="E12" s="80">
        <v>4350</v>
      </c>
      <c r="F12" s="80">
        <v>5336</v>
      </c>
      <c r="G12" s="38" t="s">
        <v>41</v>
      </c>
      <c r="H12" s="43">
        <v>7853.4</v>
      </c>
      <c r="I12" s="69">
        <v>5235.6</v>
      </c>
      <c r="J12" s="41">
        <f t="shared" si="0"/>
        <v>13089</v>
      </c>
    </row>
    <row r="13" spans="1:10" ht="12.95" customHeight="1">
      <c r="A13" s="87"/>
      <c r="B13" s="36" t="s">
        <v>54</v>
      </c>
      <c r="C13" s="44"/>
      <c r="D13" s="38" t="s">
        <v>45</v>
      </c>
      <c r="E13" s="80"/>
      <c r="F13" s="80">
        <v>4122</v>
      </c>
      <c r="G13" s="38" t="s">
        <v>42</v>
      </c>
      <c r="H13" s="43">
        <v>837.65</v>
      </c>
      <c r="I13" s="69">
        <v>558.43</v>
      </c>
      <c r="J13" s="41">
        <f t="shared" si="0"/>
        <v>1396.08</v>
      </c>
    </row>
    <row r="14" spans="1:10" ht="12.95" customHeight="1">
      <c r="A14" s="87"/>
      <c r="B14" s="36" t="s">
        <v>59</v>
      </c>
      <c r="C14" s="44"/>
      <c r="D14" s="38" t="s">
        <v>45</v>
      </c>
      <c r="E14" s="80">
        <v>4359</v>
      </c>
      <c r="F14" s="80">
        <v>5336</v>
      </c>
      <c r="G14" s="38" t="s">
        <v>42</v>
      </c>
      <c r="H14" s="43">
        <v>837.65</v>
      </c>
      <c r="I14" s="69">
        <v>558.43</v>
      </c>
      <c r="J14" s="41">
        <f t="shared" si="0"/>
        <v>1396.08</v>
      </c>
    </row>
    <row r="15" spans="1:10" ht="12.95" customHeight="1">
      <c r="A15" s="87"/>
      <c r="B15" s="36" t="s">
        <v>55</v>
      </c>
      <c r="C15" s="44"/>
      <c r="D15" s="38" t="s">
        <v>45</v>
      </c>
      <c r="E15" s="80"/>
      <c r="F15" s="80">
        <v>4122</v>
      </c>
      <c r="G15" s="38" t="s">
        <v>43</v>
      </c>
      <c r="H15" s="43">
        <v>3987.36</v>
      </c>
      <c r="I15" s="69">
        <v>2658.24</v>
      </c>
      <c r="J15" s="41">
        <f t="shared" si="0"/>
        <v>6645.6</v>
      </c>
    </row>
    <row r="16" spans="1:10" ht="12.95" customHeight="1">
      <c r="A16" s="87"/>
      <c r="B16" s="36" t="s">
        <v>56</v>
      </c>
      <c r="C16" s="44"/>
      <c r="D16" s="38" t="s">
        <v>45</v>
      </c>
      <c r="E16" s="80">
        <v>4357</v>
      </c>
      <c r="F16" s="80">
        <v>5336</v>
      </c>
      <c r="G16" s="38" t="s">
        <v>43</v>
      </c>
      <c r="H16" s="43">
        <v>3987.36</v>
      </c>
      <c r="I16" s="69">
        <v>2658.24</v>
      </c>
      <c r="J16" s="41">
        <f t="shared" si="0"/>
        <v>6645.6</v>
      </c>
    </row>
    <row r="17" spans="1:10" ht="12.95" customHeight="1">
      <c r="A17" s="87"/>
      <c r="B17" s="36" t="s">
        <v>57</v>
      </c>
      <c r="C17" s="44"/>
      <c r="D17" s="38" t="s">
        <v>45</v>
      </c>
      <c r="E17" s="80"/>
      <c r="F17" s="80">
        <v>4122</v>
      </c>
      <c r="G17" s="38" t="s">
        <v>44</v>
      </c>
      <c r="H17" s="43">
        <v>837.65</v>
      </c>
      <c r="I17" s="69">
        <v>558.43</v>
      </c>
      <c r="J17" s="41">
        <f t="shared" si="0"/>
        <v>1396.08</v>
      </c>
    </row>
    <row r="18" spans="1:10" ht="12.95" customHeight="1">
      <c r="A18" s="88"/>
      <c r="B18" s="36" t="s">
        <v>58</v>
      </c>
      <c r="C18" s="44"/>
      <c r="D18" s="38" t="s">
        <v>45</v>
      </c>
      <c r="E18" s="79">
        <v>4359</v>
      </c>
      <c r="F18" s="80">
        <v>5336</v>
      </c>
      <c r="G18" s="38" t="s">
        <v>44</v>
      </c>
      <c r="H18" s="43">
        <v>837.65</v>
      </c>
      <c r="I18" s="69">
        <v>558.43</v>
      </c>
      <c r="J18" s="41">
        <f t="shared" si="0"/>
        <v>1396.08</v>
      </c>
    </row>
    <row r="19" spans="1:10" ht="12.95" customHeight="1">
      <c r="A19" s="15"/>
      <c r="B19" s="70"/>
      <c r="C19" s="68"/>
      <c r="D19" s="68"/>
      <c r="E19" s="83" t="s">
        <v>14</v>
      </c>
      <c r="F19" s="83"/>
      <c r="G19" s="83"/>
      <c r="H19" s="67">
        <f>H5+H7+H9+H11+H13+H15+H17</f>
        <v>21510.170000000002</v>
      </c>
      <c r="I19" s="67">
        <f aca="true" t="shared" si="1" ref="I19:J19">I5+I7+I9+I11+I13+I15+I17</f>
        <v>14340.1</v>
      </c>
      <c r="J19" s="67">
        <f t="shared" si="1"/>
        <v>35850.270000000004</v>
      </c>
    </row>
    <row r="20" spans="1:10" ht="12.95" customHeight="1">
      <c r="A20" s="15"/>
      <c r="B20" s="71" t="s">
        <v>32</v>
      </c>
      <c r="C20" s="68"/>
      <c r="D20" s="68"/>
      <c r="E20" s="102" t="s">
        <v>15</v>
      </c>
      <c r="F20" s="102"/>
      <c r="G20" s="102"/>
      <c r="H20" s="67">
        <f>H6+H8+H10+H12+H14+H16+H18</f>
        <v>21510.170000000002</v>
      </c>
      <c r="I20" s="67">
        <f aca="true" t="shared" si="2" ref="I20:J20">I6+I8+I10+I12+I14+I16+I18</f>
        <v>14340.1</v>
      </c>
      <c r="J20" s="67">
        <f t="shared" si="2"/>
        <v>35850.270000000004</v>
      </c>
    </row>
    <row r="21" spans="1:10" ht="12.95" customHeight="1">
      <c r="A21" s="15"/>
      <c r="B21" s="72"/>
      <c r="C21" s="68"/>
      <c r="D21" s="68"/>
      <c r="E21" s="102" t="s">
        <v>16</v>
      </c>
      <c r="F21" s="102"/>
      <c r="G21" s="102"/>
      <c r="H21" s="67">
        <v>0</v>
      </c>
      <c r="I21" s="67">
        <v>0</v>
      </c>
      <c r="J21" s="67">
        <v>0</v>
      </c>
    </row>
    <row r="22" spans="1:10" ht="12.95" customHeight="1">
      <c r="A22" s="17"/>
      <c r="B22" s="52"/>
      <c r="C22" s="73"/>
      <c r="D22" s="73"/>
      <c r="E22" s="102" t="s">
        <v>17</v>
      </c>
      <c r="F22" s="102"/>
      <c r="G22" s="102"/>
      <c r="H22" s="45">
        <f>H19-H20-H21</f>
        <v>0</v>
      </c>
      <c r="I22" s="45">
        <f aca="true" t="shared" si="3" ref="I22:J22">I19-I20-I21</f>
        <v>0</v>
      </c>
      <c r="J22" s="45">
        <f t="shared" si="3"/>
        <v>0</v>
      </c>
    </row>
    <row r="23" spans="1:10" ht="15.75" customHeight="1">
      <c r="A23" s="20" t="s">
        <v>18</v>
      </c>
      <c r="B23" s="52"/>
      <c r="C23" s="73"/>
      <c r="D23" s="73"/>
      <c r="E23" s="74"/>
      <c r="F23" s="52"/>
      <c r="G23" s="52"/>
      <c r="H23" s="75"/>
      <c r="I23" s="75"/>
      <c r="J23" s="76"/>
    </row>
    <row r="24" spans="1:10" ht="12.95" customHeight="1">
      <c r="A24" s="80" t="s">
        <v>13</v>
      </c>
      <c r="B24" s="39"/>
      <c r="C24" s="46"/>
      <c r="D24" s="48"/>
      <c r="E24" s="47"/>
      <c r="F24" s="47"/>
      <c r="G24" s="38"/>
      <c r="H24" s="41"/>
      <c r="I24" s="42">
        <v>0</v>
      </c>
      <c r="J24" s="43">
        <f aca="true" t="shared" si="4" ref="J24">H24+I24</f>
        <v>0</v>
      </c>
    </row>
    <row r="25" spans="1:10" ht="12.95" customHeight="1">
      <c r="A25" s="17"/>
      <c r="B25" s="52"/>
      <c r="C25" s="73"/>
      <c r="D25" s="73"/>
      <c r="E25" s="95" t="s">
        <v>19</v>
      </c>
      <c r="F25" s="96"/>
      <c r="G25" s="97"/>
      <c r="H25" s="45">
        <f>SUM(H24:H24)</f>
        <v>0</v>
      </c>
      <c r="I25" s="45">
        <f>SUM(I24:I24)</f>
        <v>0</v>
      </c>
      <c r="J25" s="45">
        <f>SUM(J24:J24)</f>
        <v>0</v>
      </c>
    </row>
    <row r="26" spans="1:10" ht="12.95" customHeight="1">
      <c r="A26" s="22" t="s">
        <v>20</v>
      </c>
      <c r="B26" s="52"/>
      <c r="C26" s="73"/>
      <c r="D26" s="73"/>
      <c r="E26" s="74"/>
      <c r="F26" s="52"/>
      <c r="G26" s="52"/>
      <c r="H26" s="75"/>
      <c r="I26" s="75"/>
      <c r="J26" s="77"/>
    </row>
    <row r="27" spans="1:10" ht="12.95" customHeight="1">
      <c r="A27" s="79" t="s">
        <v>13</v>
      </c>
      <c r="B27" s="39"/>
      <c r="C27" s="44"/>
      <c r="D27" s="79"/>
      <c r="E27" s="79"/>
      <c r="F27" s="79"/>
      <c r="G27" s="38"/>
      <c r="H27" s="41"/>
      <c r="I27" s="42"/>
      <c r="J27" s="41"/>
    </row>
    <row r="28" spans="1:10" ht="12.95" customHeight="1">
      <c r="A28" s="19"/>
      <c r="B28" s="52"/>
      <c r="C28" s="73"/>
      <c r="D28" s="73"/>
      <c r="E28" s="98" t="s">
        <v>21</v>
      </c>
      <c r="F28" s="98"/>
      <c r="G28" s="98"/>
      <c r="H28" s="78">
        <f>SUM(H27:H27)</f>
        <v>0</v>
      </c>
      <c r="I28" s="78">
        <f>SUM(I27:I27)</f>
        <v>0</v>
      </c>
      <c r="J28" s="78">
        <f>SUM(J27:J27)</f>
        <v>0</v>
      </c>
    </row>
    <row r="29" spans="1:10" ht="12.95" customHeight="1">
      <c r="A29" s="16" t="s">
        <v>30</v>
      </c>
      <c r="B29" s="18"/>
      <c r="C29" s="19"/>
      <c r="D29" s="19"/>
      <c r="E29" s="23"/>
      <c r="F29" s="23"/>
      <c r="G29" s="23"/>
      <c r="H29" s="24"/>
      <c r="I29" s="25"/>
      <c r="J29" s="24"/>
    </row>
    <row r="30" spans="1:10" ht="12.95" customHeight="1">
      <c r="A30" s="79" t="s">
        <v>13</v>
      </c>
      <c r="B30" s="36"/>
      <c r="C30" s="4"/>
      <c r="D30" s="4"/>
      <c r="E30" s="9"/>
      <c r="F30" s="9"/>
      <c r="G30" s="9"/>
      <c r="H30" s="6">
        <v>0</v>
      </c>
      <c r="I30" s="5">
        <v>0</v>
      </c>
      <c r="J30" s="6">
        <f>H30+I30</f>
        <v>0</v>
      </c>
    </row>
    <row r="31" spans="1:10" ht="12.95" customHeight="1">
      <c r="A31" s="19"/>
      <c r="B31" s="18"/>
      <c r="C31" s="19"/>
      <c r="D31" s="19"/>
      <c r="E31" s="99" t="s">
        <v>31</v>
      </c>
      <c r="F31" s="100"/>
      <c r="G31" s="101"/>
      <c r="H31" s="26">
        <v>0</v>
      </c>
      <c r="I31" s="5">
        <f>SUM(I30:I30)</f>
        <v>0</v>
      </c>
      <c r="J31" s="27">
        <v>0</v>
      </c>
    </row>
    <row r="32" spans="1:10" ht="5.25" customHeight="1">
      <c r="A32" s="19"/>
      <c r="B32" s="18"/>
      <c r="C32" s="19"/>
      <c r="D32" s="19"/>
      <c r="E32" s="21"/>
      <c r="F32" s="21"/>
      <c r="G32" s="28"/>
      <c r="H32" s="26"/>
      <c r="I32" s="29"/>
      <c r="J32" s="24"/>
    </row>
    <row r="33" spans="1:10" ht="12.95" customHeight="1">
      <c r="A33" s="7"/>
      <c r="B33" s="62" t="s">
        <v>29</v>
      </c>
      <c r="C33" s="19"/>
      <c r="D33" s="19"/>
      <c r="E33" s="92" t="s">
        <v>14</v>
      </c>
      <c r="F33" s="93"/>
      <c r="G33" s="93"/>
      <c r="H33" s="94"/>
      <c r="I33" s="8">
        <f>I19</f>
        <v>14340.1</v>
      </c>
      <c r="J33" s="30"/>
    </row>
    <row r="34" spans="1:10" ht="12.95" customHeight="1">
      <c r="A34" s="7"/>
      <c r="B34" s="21"/>
      <c r="C34" s="19"/>
      <c r="D34" s="19"/>
      <c r="E34" s="92" t="s">
        <v>22</v>
      </c>
      <c r="F34" s="93"/>
      <c r="G34" s="93"/>
      <c r="H34" s="94"/>
      <c r="I34" s="8">
        <f>I25+I20</f>
        <v>14340.1</v>
      </c>
      <c r="J34" s="17"/>
    </row>
    <row r="35" spans="1:10" ht="12.95" customHeight="1">
      <c r="A35" s="7"/>
      <c r="B35" s="21"/>
      <c r="C35" s="19"/>
      <c r="D35" s="19"/>
      <c r="E35" s="92" t="s">
        <v>23</v>
      </c>
      <c r="F35" s="93"/>
      <c r="G35" s="93"/>
      <c r="H35" s="94"/>
      <c r="I35" s="8">
        <f>I28+I21</f>
        <v>0</v>
      </c>
      <c r="J35" s="31"/>
    </row>
    <row r="36" spans="1:10" ht="12.95" customHeight="1">
      <c r="A36" s="7"/>
      <c r="B36" s="21"/>
      <c r="C36" s="19"/>
      <c r="D36" s="19"/>
      <c r="E36" s="92" t="s">
        <v>24</v>
      </c>
      <c r="F36" s="93"/>
      <c r="G36" s="93"/>
      <c r="H36" s="94"/>
      <c r="I36" s="8">
        <f>I34+I35</f>
        <v>14340.1</v>
      </c>
      <c r="J36" s="31"/>
    </row>
    <row r="37" spans="1:10" ht="12.95" customHeight="1">
      <c r="A37" s="7"/>
      <c r="B37" s="21"/>
      <c r="C37" s="19"/>
      <c r="D37" s="19"/>
      <c r="E37" s="89" t="s">
        <v>25</v>
      </c>
      <c r="F37" s="90"/>
      <c r="G37" s="90"/>
      <c r="H37" s="91"/>
      <c r="I37" s="42">
        <f>I33-I36</f>
        <v>0</v>
      </c>
      <c r="J37" s="49"/>
    </row>
    <row r="38" spans="1:10" ht="12.95" customHeight="1">
      <c r="A38" s="7"/>
      <c r="B38" s="21"/>
      <c r="C38" s="19"/>
      <c r="D38" s="19"/>
      <c r="E38" s="89" t="s">
        <v>26</v>
      </c>
      <c r="F38" s="90"/>
      <c r="G38" s="90"/>
      <c r="H38" s="91"/>
      <c r="I38" s="42">
        <f>I31</f>
        <v>0</v>
      </c>
      <c r="J38" s="49"/>
    </row>
    <row r="39" spans="1:10" ht="15" customHeight="1">
      <c r="A39" s="7"/>
      <c r="B39" s="63"/>
      <c r="C39" s="32"/>
      <c r="D39" s="32"/>
      <c r="E39" s="50"/>
      <c r="F39" s="51"/>
      <c r="G39" s="52"/>
      <c r="H39" s="64">
        <v>44377</v>
      </c>
      <c r="I39" s="65"/>
      <c r="J39" s="66">
        <v>44391</v>
      </c>
    </row>
    <row r="40" spans="1:10" ht="12.95" customHeight="1">
      <c r="A40" s="7"/>
      <c r="B40" s="62" t="s">
        <v>33</v>
      </c>
      <c r="C40" s="19"/>
      <c r="D40" s="19"/>
      <c r="E40" s="53" t="s">
        <v>27</v>
      </c>
      <c r="F40" s="54"/>
      <c r="G40" s="55"/>
      <c r="H40" s="42">
        <v>444718.59</v>
      </c>
      <c r="I40" s="42">
        <f>I33</f>
        <v>14340.1</v>
      </c>
      <c r="J40" s="42">
        <f>H40+I40</f>
        <v>459058.69</v>
      </c>
    </row>
    <row r="41" spans="1:10" ht="12.95" customHeight="1">
      <c r="A41" s="7"/>
      <c r="B41" s="18"/>
      <c r="C41" s="19"/>
      <c r="D41" s="19"/>
      <c r="E41" s="56" t="s">
        <v>22</v>
      </c>
      <c r="F41" s="57"/>
      <c r="G41" s="40"/>
      <c r="H41" s="41">
        <v>395217.3</v>
      </c>
      <c r="I41" s="42">
        <f>I25+I20</f>
        <v>14340.1</v>
      </c>
      <c r="J41" s="41">
        <f>H41+I41</f>
        <v>409557.39999999997</v>
      </c>
    </row>
    <row r="42" spans="1:10" ht="12.95" customHeight="1">
      <c r="A42" s="7"/>
      <c r="B42" s="18"/>
      <c r="C42" s="19"/>
      <c r="D42" s="19"/>
      <c r="E42" s="58" t="s">
        <v>23</v>
      </c>
      <c r="F42" s="52"/>
      <c r="G42" s="59"/>
      <c r="H42" s="41">
        <v>100448.7</v>
      </c>
      <c r="I42" s="42">
        <f>I28+I21</f>
        <v>0</v>
      </c>
      <c r="J42" s="41">
        <f>H42+I42</f>
        <v>100448.7</v>
      </c>
    </row>
    <row r="43" spans="1:10" ht="12.95" customHeight="1">
      <c r="A43" s="7"/>
      <c r="C43" s="32"/>
      <c r="D43" s="32"/>
      <c r="E43" s="60" t="s">
        <v>34</v>
      </c>
      <c r="F43" s="57"/>
      <c r="G43" s="40"/>
      <c r="H43" s="42">
        <f>SUM(H41:H42)</f>
        <v>495666</v>
      </c>
      <c r="I43" s="42">
        <f>SUM(I41:I42)</f>
        <v>14340.1</v>
      </c>
      <c r="J43" s="42">
        <f>SUM(J41:J42)</f>
        <v>510006.1</v>
      </c>
    </row>
    <row r="44" spans="1:10" ht="12.95" customHeight="1">
      <c r="A44" s="7"/>
      <c r="B44" s="7"/>
      <c r="C44" s="32"/>
      <c r="D44" s="32"/>
      <c r="E44" s="58" t="s">
        <v>17</v>
      </c>
      <c r="F44" s="52"/>
      <c r="G44" s="59"/>
      <c r="H44" s="41">
        <f>H40-H43</f>
        <v>-50947.409999999974</v>
      </c>
      <c r="I44" s="42">
        <f>I40-I43</f>
        <v>0</v>
      </c>
      <c r="J44" s="41">
        <f>J40-J43</f>
        <v>-50947.409999999974</v>
      </c>
    </row>
    <row r="45" spans="1:10" ht="12.95" customHeight="1">
      <c r="A45" s="7"/>
      <c r="B45" s="33" t="s">
        <v>35</v>
      </c>
      <c r="C45" s="32"/>
      <c r="D45" s="32"/>
      <c r="E45" s="60" t="s">
        <v>28</v>
      </c>
      <c r="F45" s="57"/>
      <c r="G45" s="40"/>
      <c r="H45" s="42">
        <v>50947.41</v>
      </c>
      <c r="I45" s="42">
        <f>I38</f>
        <v>0</v>
      </c>
      <c r="J45" s="42">
        <f>H45+I45</f>
        <v>50947.41</v>
      </c>
    </row>
    <row r="46" spans="5:10" ht="12.95" customHeight="1">
      <c r="E46" s="61"/>
      <c r="F46" s="61"/>
      <c r="G46" s="61"/>
      <c r="H46" s="61"/>
      <c r="I46" s="61"/>
      <c r="J46" s="61"/>
    </row>
    <row r="47" spans="3:10" ht="12.95" customHeight="1">
      <c r="C47" s="13"/>
      <c r="E47" s="61"/>
      <c r="F47" s="61"/>
      <c r="G47" s="61"/>
      <c r="H47" s="61"/>
      <c r="I47" s="61"/>
      <c r="J47" s="61"/>
    </row>
    <row r="48" ht="12.95" customHeight="1">
      <c r="C48" s="13"/>
    </row>
    <row r="49" ht="12.95" customHeight="1">
      <c r="C49" s="13"/>
    </row>
    <row r="50" ht="12.95" customHeight="1">
      <c r="C50" s="13"/>
    </row>
    <row r="51" ht="12.95" customHeight="1">
      <c r="C51" s="13"/>
    </row>
    <row r="52" ht="12.95" customHeight="1">
      <c r="C52" s="13"/>
    </row>
    <row r="53" ht="12.95" customHeight="1">
      <c r="C53" s="13"/>
    </row>
    <row r="54" ht="12.95" customHeight="1">
      <c r="C54" s="13"/>
    </row>
    <row r="55" ht="12.95" customHeight="1">
      <c r="C55" s="13"/>
    </row>
    <row r="56" ht="12.95" customHeight="1">
      <c r="C56" s="13"/>
    </row>
    <row r="57" ht="12.95" customHeight="1">
      <c r="C57" s="13"/>
    </row>
  </sheetData>
  <mergeCells count="19">
    <mergeCell ref="A5:A18"/>
    <mergeCell ref="E38:H38"/>
    <mergeCell ref="E34:H34"/>
    <mergeCell ref="E35:H35"/>
    <mergeCell ref="E36:H36"/>
    <mergeCell ref="E37:H37"/>
    <mergeCell ref="E25:G25"/>
    <mergeCell ref="E28:G28"/>
    <mergeCell ref="E31:G31"/>
    <mergeCell ref="E33:H33"/>
    <mergeCell ref="E20:G20"/>
    <mergeCell ref="E21:G21"/>
    <mergeCell ref="E22:G22"/>
    <mergeCell ref="B2:B3"/>
    <mergeCell ref="E2:E3"/>
    <mergeCell ref="F2:F3"/>
    <mergeCell ref="G2:G3"/>
    <mergeCell ref="E19:G19"/>
    <mergeCell ref="C2:C3"/>
  </mergeCells>
  <conditionalFormatting sqref="C19:D21 B1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B2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conditionalFormatting sqref="B1:B2">
    <cfRule type="expression" priority="31" dxfId="2" stopIfTrue="1">
      <formula>#REF!="Z"</formula>
    </cfRule>
    <cfRule type="expression" priority="32" dxfId="1" stopIfTrue="1">
      <formula>#REF!="T"</formula>
    </cfRule>
    <cfRule type="expression" priority="33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2021-07-12T06:44:02Z</cp:lastPrinted>
  <dcterms:created xsi:type="dcterms:W3CDTF">2019-02-01T08:27:03Z</dcterms:created>
  <dcterms:modified xsi:type="dcterms:W3CDTF">2021-07-14T13:12:50Z</dcterms:modified>
  <cp:category/>
  <cp:version/>
  <cp:contentType/>
  <cp:contentStatus/>
</cp:coreProperties>
</file>