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23.3.2022" sheetId="3" r:id="rId1"/>
    <sheet name="dodatek" sheetId="4" r:id="rId2"/>
    <sheet name="Schváleno 23.3.2022" sheetId="5" r:id="rId3"/>
  </sheets>
  <definedNames/>
  <calcPr calcId="145621"/>
</workbook>
</file>

<file path=xl/sharedStrings.xml><?xml version="1.0" encoding="utf-8"?>
<sst xmlns="http://schemas.openxmlformats.org/spreadsheetml/2006/main" count="405" uniqueCount="124">
  <si>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</si>
  <si>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</si>
  <si>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</si>
  <si>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</si>
  <si>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</si>
  <si>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</si>
  <si>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</si>
  <si>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</si>
  <si>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</si>
  <si>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</si>
  <si>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</si>
  <si>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</si>
  <si>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</si>
  <si>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</si>
  <si>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</si>
  <si>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</si>
  <si>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</si>
  <si>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</si>
  <si>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</si>
  <si>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</si>
  <si>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</si>
  <si>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</si>
  <si>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</si>
  <si>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</si>
  <si>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</si>
  <si>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</si>
  <si>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</si>
  <si>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</si>
  <si>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</si>
  <si>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</si>
  <si>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</si>
  <si>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</si>
  <si>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</si>
  <si>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</si>
  <si>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</si>
  <si>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4.</t>
  </si>
  <si>
    <t>Příloha k us. č. RMO/xx/x/22</t>
  </si>
  <si>
    <t>P= příjmy   V= výdaje   NZ= nově zařazeno do R2022</t>
  </si>
  <si>
    <t>Rekapitulace celkového rozpočtu města na rok 2022 včetně RO</t>
  </si>
  <si>
    <t xml:space="preserve">Rozpočtové opatření č. 2/2022 - změna schváleného rozpočtu roku 2022 - březen  (údaje v tis. Kč) </t>
  </si>
  <si>
    <t>č. 2</t>
  </si>
  <si>
    <t>Otrokovice 23.3.2022</t>
  </si>
  <si>
    <t>OŠK Záštita ST - přesun na fin. dary pro TJ Jiskra a ZO ČZS Radovánky Otrokovice</t>
  </si>
  <si>
    <t>1244</t>
  </si>
  <si>
    <t>0730</t>
  </si>
  <si>
    <t>0776</t>
  </si>
  <si>
    <t>NZ</t>
  </si>
  <si>
    <t>OŠK Fin. dar pro ZO Českého zahr. svazu Radovánky Otrokovice, IČ 61716324</t>
  </si>
  <si>
    <t>OŠK Fin. dar pro TJ Jiskra Otrokovice, běh na 10 000 m, IČ 18152805</t>
  </si>
  <si>
    <t>0324</t>
  </si>
  <si>
    <t>TSO příjem z prodeje využitelných odpadů - P</t>
  </si>
  <si>
    <t>TSO svoz využit. odpadů, velkokapacitních kontejnerů, sběrných dvorů - V</t>
  </si>
  <si>
    <t>0516</t>
  </si>
  <si>
    <t>0369</t>
  </si>
  <si>
    <t>0581</t>
  </si>
  <si>
    <t>SOC Neinvestiční dotace na činnost Potrav. bance ve ZK, IČ 04024915</t>
  </si>
  <si>
    <r>
      <t xml:space="preserve">SOC Neinvest. dotace ostatním službám v sociální oblasti, dle us. </t>
    </r>
    <r>
      <rPr>
        <sz val="10"/>
        <color rgb="FFFF0000"/>
        <rFont val="Arial"/>
        <family val="2"/>
      </rPr>
      <t xml:space="preserve">RMO/xx/xx/22 </t>
    </r>
  </si>
  <si>
    <t>SOC Neinv. dotace Diagnostickému ústavu Brno, IČ 00567256, pob. Zlín</t>
  </si>
  <si>
    <t>00150</t>
  </si>
  <si>
    <t>0358</t>
  </si>
  <si>
    <t>Příjem nein. dotace z rozpočtu ZK na realizaci projektu Na jedné lodi IV. - P</t>
  </si>
  <si>
    <t>Transfer nein. dotace na realizaci projektu Na jedné lodi IV - V</t>
  </si>
  <si>
    <t>0521</t>
  </si>
  <si>
    <r>
      <t>SOC Fin. prostředky určené na humanitu, rozdělení dle us.</t>
    </r>
    <r>
      <rPr>
        <sz val="10"/>
        <color rgb="FFFF0000"/>
        <rFont val="Arial CE"/>
        <family val="2"/>
      </rPr>
      <t xml:space="preserve"> RMO/xx/xx/22</t>
    </r>
  </si>
  <si>
    <t>0596</t>
  </si>
  <si>
    <t>0488</t>
  </si>
  <si>
    <t>0494</t>
  </si>
  <si>
    <t>SOC Finanční dar pro TŘI z.ú., IČ 18623433, Čerčany</t>
  </si>
  <si>
    <t>SOC Finanční dar pro Dětské centrum Zlín, př. org., IČ 00839281</t>
  </si>
  <si>
    <t>SOC Finanční dar pro Svaz tělesně postižených v ČR, z.s., okr. org. Zlín, IČ 62181017</t>
  </si>
  <si>
    <t>5.</t>
  </si>
  <si>
    <t>9302</t>
  </si>
  <si>
    <t>2221</t>
  </si>
  <si>
    <t>2297</t>
  </si>
  <si>
    <t>8259</t>
  </si>
  <si>
    <t>ORM DDH zvýšení pol. na vybavení interiérové části</t>
  </si>
  <si>
    <t>ORM Freetimezóna zvýšení</t>
  </si>
  <si>
    <t>ORM DDH přesun na pol. 5137 v rámci org.</t>
  </si>
  <si>
    <t>ORM AN Baťov přesun na Freetimezónu org. 2297</t>
  </si>
  <si>
    <t xml:space="preserve">ORM + SENIOR systém sestra pacient zavedení nové inv. akce do rozpočtu </t>
  </si>
  <si>
    <t>0450</t>
  </si>
  <si>
    <t>0480</t>
  </si>
  <si>
    <r>
      <t>SENIOR, DS B, snížení příspěvku zřizovatele dle us.</t>
    </r>
    <r>
      <rPr>
        <sz val="10"/>
        <color rgb="FFFF0000"/>
        <rFont val="Arial CE"/>
        <family val="2"/>
      </rPr>
      <t xml:space="preserve"> RMO/xx/xx/22</t>
    </r>
  </si>
  <si>
    <r>
      <t xml:space="preserve">SENIOR, DS C,  snížení příspěvku zřizovatele dle us. </t>
    </r>
    <r>
      <rPr>
        <sz val="10"/>
        <color rgb="FFFF0000"/>
        <rFont val="Arial CE"/>
        <family val="2"/>
      </rPr>
      <t>RMO/xx/xx/22</t>
    </r>
  </si>
  <si>
    <t>0483</t>
  </si>
  <si>
    <t>8113</t>
  </si>
  <si>
    <t>SENIOR NFV, Denní stacionář, IS 1373730, P</t>
  </si>
  <si>
    <t>SENIOR NFV, Denní stacionář, IS 1373730, V</t>
  </si>
  <si>
    <t>0470</t>
  </si>
  <si>
    <t>0452</t>
  </si>
  <si>
    <t>0481</t>
  </si>
  <si>
    <t>0482</t>
  </si>
  <si>
    <t>SENIOR NFV, Domov pro seniory, IS 1869567, P</t>
  </si>
  <si>
    <t>SENIOR NFV, Domov pro seniory, IS 1869567, V</t>
  </si>
  <si>
    <t>SENIOR NFV, Pečovatelská služba, IS 2119454, P</t>
  </si>
  <si>
    <t>SENIOR NFV, Pečovatelská služba, IS 2119454, V</t>
  </si>
  <si>
    <t>SENIOR NFV, Domov pro seniory, IS 3511015, P</t>
  </si>
  <si>
    <t>SENIOR NFV, Domov pro seniory, IS 3511015, V</t>
  </si>
  <si>
    <t>SENIOR NFV, Odlehčovací služby, IS 3940307, P</t>
  </si>
  <si>
    <t>SENIOR NFV, Odlehčovací služby, IS 3940307, V</t>
  </si>
  <si>
    <t>SENIOR NFV, DZR, IS 6696436, P</t>
  </si>
  <si>
    <t>SENIOR NFV, DZR, IS 6696436, V</t>
  </si>
  <si>
    <t>SENIOR NFV, Odlehčovací služby, IS 7318632, P</t>
  </si>
  <si>
    <t>SENIOR NFV, Odlehčovací služby, IS 7318632, V</t>
  </si>
  <si>
    <t>Rozpočtové opatření č. 2/2022 - změna schvál. rozpočtu roku 2022 - březen (údaje v tis. Kč) DODATEK</t>
  </si>
  <si>
    <t>2206</t>
  </si>
  <si>
    <t>3639</t>
  </si>
  <si>
    <t>2294</t>
  </si>
  <si>
    <t>0611</t>
  </si>
  <si>
    <t>0171</t>
  </si>
  <si>
    <t>2307</t>
  </si>
  <si>
    <t>ORM Přednádražní prostor (parkoviště)</t>
  </si>
  <si>
    <t>ORM MŠ Trávníky elektrorozvody</t>
  </si>
  <si>
    <t>ORM CVČ tř. Spojenců</t>
  </si>
  <si>
    <t>ORM ZŠ Mánesova servery</t>
  </si>
  <si>
    <t>ORM Projekty nejbližších let, přesun na org. 2206</t>
  </si>
  <si>
    <t>ORM Wifi ZŠ Mánesova, přesun na org. 2307 (servery)</t>
  </si>
  <si>
    <t xml:space="preserve">Rozpočtové opatření č. 2/2022 - změna schvál. rozpočtu roku 2022 - březen  (údaje v tis. Kč) </t>
  </si>
  <si>
    <t>0128</t>
  </si>
  <si>
    <t>Příloha k us. č. RMO/37/5/22</t>
  </si>
  <si>
    <t xml:space="preserve">SOC Neinvest. dotace ostatním službám v sociální oblasti, dle us. RMO/13/5/22 </t>
  </si>
  <si>
    <r>
      <t>SOC Fin. prostředky určené na humanitu, rozdělení dle us.</t>
    </r>
    <r>
      <rPr>
        <sz val="10"/>
        <rFont val="Arial CE"/>
        <family val="2"/>
      </rPr>
      <t xml:space="preserve"> RMO/12/5/22</t>
    </r>
  </si>
  <si>
    <r>
      <t>SENIOR, DS B, snížení příspěvku zřizovatele dle us.</t>
    </r>
    <r>
      <rPr>
        <sz val="10"/>
        <rFont val="Arial CE"/>
        <family val="2"/>
      </rPr>
      <t xml:space="preserve"> RMO/1/5/22</t>
    </r>
  </si>
  <si>
    <r>
      <t xml:space="preserve">SENIOR, DS C,  snížení příspěvku zřizovatele dle us. </t>
    </r>
    <r>
      <rPr>
        <sz val="10"/>
        <rFont val="Arial CE"/>
        <family val="2"/>
      </rPr>
      <t>RMO/1/5/22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</si>
</sst>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/>
    </xf>
    <xf numFmtId="4" fontId="0" fillId="0" borderId="0" xfId="0" applyNumberFormat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 topLeftCell="A1">
      <selection activeCell="A1" sqref="A1:XFD1048576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10.140625" style="0" customWidth="1"/>
    <col min="5" max="7" width="7.28125" style="0" customWidth="1"/>
    <col min="8" max="8" width="9.8515625" style="0" customWidth="1"/>
    <col min="9" max="9" width="9.00390625" style="0" customWidth="1"/>
    <col min="10" max="10" width="9.8515625" style="0" customWidth="1"/>
  </cols>
  <sheetData>
    <row r="1" spans="1:10" ht="12.95" customHeight="1">
      <c r="A1" s="1" t="s">
        <v>39</v>
      </c>
      <c r="B1" s="58"/>
      <c r="C1" s="2"/>
      <c r="D1" s="2"/>
      <c r="E1" s="3"/>
      <c r="F1" s="3"/>
      <c r="G1" s="3"/>
      <c r="H1" s="58" t="s">
        <v>36</v>
      </c>
      <c r="I1" s="58"/>
      <c r="J1" s="1"/>
    </row>
    <row r="2" spans="1:10" ht="12.95" customHeight="1">
      <c r="A2" s="4" t="s">
        <v>0</v>
      </c>
      <c r="B2" s="126" t="s">
        <v>1</v>
      </c>
      <c r="C2" s="4"/>
      <c r="D2" s="4" t="s">
        <v>2</v>
      </c>
      <c r="E2" s="126" t="s">
        <v>3</v>
      </c>
      <c r="F2" s="126" t="s">
        <v>4</v>
      </c>
      <c r="G2" s="126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7"/>
      <c r="C3" s="5"/>
      <c r="D3" s="5" t="s">
        <v>10</v>
      </c>
      <c r="E3" s="127"/>
      <c r="F3" s="127"/>
      <c r="G3" s="127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19" t="s">
        <v>13</v>
      </c>
      <c r="B5" s="64" t="s">
        <v>60</v>
      </c>
      <c r="C5" s="65" t="s">
        <v>46</v>
      </c>
      <c r="D5" s="67" t="s">
        <v>58</v>
      </c>
      <c r="E5" s="66"/>
      <c r="F5" s="66">
        <v>4122</v>
      </c>
      <c r="G5" s="67" t="s">
        <v>59</v>
      </c>
      <c r="H5" s="68">
        <v>0</v>
      </c>
      <c r="I5" s="69">
        <v>50</v>
      </c>
      <c r="J5" s="70">
        <f>H5+I5</f>
        <v>50</v>
      </c>
    </row>
    <row r="6" spans="1:10" ht="12.95" customHeight="1">
      <c r="A6" s="120"/>
      <c r="B6" s="64" t="s">
        <v>61</v>
      </c>
      <c r="C6" s="65" t="s">
        <v>46</v>
      </c>
      <c r="D6" s="67" t="s">
        <v>58</v>
      </c>
      <c r="E6" s="66">
        <v>3113</v>
      </c>
      <c r="F6" s="66">
        <v>5336</v>
      </c>
      <c r="G6" s="67" t="s">
        <v>59</v>
      </c>
      <c r="H6" s="68">
        <v>0</v>
      </c>
      <c r="I6" s="69">
        <v>50</v>
      </c>
      <c r="J6" s="70">
        <f aca="true" t="shared" si="0" ref="J6:J8">H6+I6</f>
        <v>50</v>
      </c>
    </row>
    <row r="7" spans="1:10" s="88" customFormat="1" ht="12.95" customHeight="1">
      <c r="A7" s="119" t="s">
        <v>14</v>
      </c>
      <c r="B7" s="64" t="s">
        <v>50</v>
      </c>
      <c r="C7" s="65" t="s">
        <v>46</v>
      </c>
      <c r="D7" s="67"/>
      <c r="E7" s="66">
        <v>3725</v>
      </c>
      <c r="F7" s="66">
        <v>2324</v>
      </c>
      <c r="G7" s="67" t="s">
        <v>49</v>
      </c>
      <c r="H7" s="68">
        <v>0</v>
      </c>
      <c r="I7" s="69">
        <v>920</v>
      </c>
      <c r="J7" s="70">
        <f t="shared" si="0"/>
        <v>920</v>
      </c>
    </row>
    <row r="8" spans="1:10" ht="12.95" customHeight="1">
      <c r="A8" s="125"/>
      <c r="B8" s="87" t="s">
        <v>51</v>
      </c>
      <c r="C8" s="79"/>
      <c r="D8" s="73"/>
      <c r="E8" s="90">
        <v>3722</v>
      </c>
      <c r="F8" s="90">
        <v>5169</v>
      </c>
      <c r="G8" s="73" t="s">
        <v>49</v>
      </c>
      <c r="H8" s="76">
        <v>11342.39</v>
      </c>
      <c r="I8" s="84">
        <v>920</v>
      </c>
      <c r="J8" s="80">
        <f t="shared" si="0"/>
        <v>12262.39</v>
      </c>
    </row>
    <row r="9" spans="1:10" ht="12.95" customHeight="1">
      <c r="A9" s="15"/>
      <c r="B9" s="16"/>
      <c r="C9" s="17"/>
      <c r="D9" s="17"/>
      <c r="E9" s="121" t="s">
        <v>16</v>
      </c>
      <c r="F9" s="121"/>
      <c r="G9" s="121"/>
      <c r="H9" s="13">
        <f>H5+H8</f>
        <v>11342.39</v>
      </c>
      <c r="I9" s="13">
        <f>I5+I8</f>
        <v>970</v>
      </c>
      <c r="J9" s="13">
        <f>J5+J8</f>
        <v>12312.39</v>
      </c>
    </row>
    <row r="10" spans="1:10" ht="12.95" customHeight="1">
      <c r="A10" s="15"/>
      <c r="B10" s="18" t="s">
        <v>37</v>
      </c>
      <c r="C10" s="17"/>
      <c r="D10" s="17"/>
      <c r="E10" s="122" t="s">
        <v>17</v>
      </c>
      <c r="F10" s="122"/>
      <c r="G10" s="122"/>
      <c r="H10" s="13">
        <f>H6+H8</f>
        <v>11342.39</v>
      </c>
      <c r="I10" s="13">
        <f>I6+I8</f>
        <v>970</v>
      </c>
      <c r="J10" s="13">
        <f>J6+J8</f>
        <v>12312.39</v>
      </c>
    </row>
    <row r="11" spans="1:10" ht="12.95" customHeight="1">
      <c r="A11" s="15"/>
      <c r="B11" s="19"/>
      <c r="C11" s="17"/>
      <c r="D11" s="17"/>
      <c r="E11" s="123" t="s">
        <v>18</v>
      </c>
      <c r="F11" s="123"/>
      <c r="G11" s="123"/>
      <c r="H11" s="13">
        <v>0</v>
      </c>
      <c r="I11" s="13">
        <v>0</v>
      </c>
      <c r="J11" s="13">
        <v>0</v>
      </c>
    </row>
    <row r="12" spans="1:10" ht="12.95" customHeight="1">
      <c r="A12" s="21"/>
      <c r="B12" s="22"/>
      <c r="C12" s="23"/>
      <c r="D12" s="23"/>
      <c r="E12" s="123" t="s">
        <v>19</v>
      </c>
      <c r="F12" s="123"/>
      <c r="G12" s="123"/>
      <c r="H12" s="24">
        <f>H9-H10-H11</f>
        <v>0</v>
      </c>
      <c r="I12" s="24">
        <f>I9-I10-I11</f>
        <v>0</v>
      </c>
      <c r="J12" s="24">
        <f>J9-J10-J11</f>
        <v>0</v>
      </c>
    </row>
    <row r="13" spans="1:10" ht="12.95" customHeight="1">
      <c r="A13" s="25" t="s">
        <v>20</v>
      </c>
      <c r="B13" s="26"/>
      <c r="C13" s="27"/>
      <c r="D13" s="27"/>
      <c r="E13" s="28"/>
      <c r="F13" s="26"/>
      <c r="G13" s="26"/>
      <c r="H13" s="29"/>
      <c r="I13" s="29"/>
      <c r="J13" s="30"/>
    </row>
    <row r="14" spans="1:10" ht="12.95" customHeight="1">
      <c r="A14" s="124" t="s">
        <v>13</v>
      </c>
      <c r="B14" s="71" t="s">
        <v>42</v>
      </c>
      <c r="C14" s="72"/>
      <c r="D14" s="72"/>
      <c r="E14" s="72">
        <v>6112</v>
      </c>
      <c r="F14" s="72">
        <v>5901</v>
      </c>
      <c r="G14" s="73" t="s">
        <v>43</v>
      </c>
      <c r="H14" s="74">
        <v>109</v>
      </c>
      <c r="I14" s="75">
        <v>-20</v>
      </c>
      <c r="J14" s="76">
        <f aca="true" t="shared" si="1" ref="J14:J16">H14+I14</f>
        <v>89</v>
      </c>
    </row>
    <row r="15" spans="1:10" ht="12.95" customHeight="1">
      <c r="A15" s="124"/>
      <c r="B15" s="64" t="s">
        <v>47</v>
      </c>
      <c r="C15" s="65" t="s">
        <v>46</v>
      </c>
      <c r="D15" s="66"/>
      <c r="E15" s="66">
        <v>3429</v>
      </c>
      <c r="F15" s="66">
        <v>5222</v>
      </c>
      <c r="G15" s="67" t="s">
        <v>45</v>
      </c>
      <c r="H15" s="70">
        <v>0</v>
      </c>
      <c r="I15" s="77">
        <v>10</v>
      </c>
      <c r="J15" s="68">
        <f t="shared" si="1"/>
        <v>10</v>
      </c>
    </row>
    <row r="16" spans="1:10" ht="12.95" customHeight="1">
      <c r="A16" s="124"/>
      <c r="B16" s="64" t="s">
        <v>48</v>
      </c>
      <c r="C16" s="65" t="s">
        <v>46</v>
      </c>
      <c r="D16" s="66"/>
      <c r="E16" s="66">
        <v>3419</v>
      </c>
      <c r="F16" s="66">
        <v>5222</v>
      </c>
      <c r="G16" s="67" t="s">
        <v>44</v>
      </c>
      <c r="H16" s="70">
        <v>0</v>
      </c>
      <c r="I16" s="77">
        <v>10</v>
      </c>
      <c r="J16" s="68">
        <f t="shared" si="1"/>
        <v>10</v>
      </c>
    </row>
    <row r="17" spans="1:10" s="88" customFormat="1" ht="12.95" customHeight="1">
      <c r="A17" s="119" t="s">
        <v>14</v>
      </c>
      <c r="B17" s="87" t="s">
        <v>56</v>
      </c>
      <c r="C17" s="79"/>
      <c r="D17" s="73"/>
      <c r="E17" s="89">
        <v>4399</v>
      </c>
      <c r="F17" s="89">
        <v>5222</v>
      </c>
      <c r="G17" s="73" t="s">
        <v>52</v>
      </c>
      <c r="H17" s="76">
        <v>300</v>
      </c>
      <c r="I17" s="86">
        <v>-70</v>
      </c>
      <c r="J17" s="80">
        <f>H17+I17</f>
        <v>230</v>
      </c>
    </row>
    <row r="18" spans="1:10" ht="12.95" customHeight="1">
      <c r="A18" s="120"/>
      <c r="B18" s="83" t="s">
        <v>57</v>
      </c>
      <c r="C18" s="65" t="s">
        <v>46</v>
      </c>
      <c r="D18" s="66"/>
      <c r="E18" s="66">
        <v>3132</v>
      </c>
      <c r="F18" s="66">
        <v>5339</v>
      </c>
      <c r="G18" s="67" t="s">
        <v>53</v>
      </c>
      <c r="H18" s="70">
        <v>0</v>
      </c>
      <c r="I18" s="77">
        <v>30</v>
      </c>
      <c r="J18" s="70">
        <f>H18+I18</f>
        <v>30</v>
      </c>
    </row>
    <row r="19" spans="1:10" ht="12.95" customHeight="1">
      <c r="A19" s="120"/>
      <c r="B19" s="83" t="s">
        <v>55</v>
      </c>
      <c r="C19" s="65" t="s">
        <v>46</v>
      </c>
      <c r="D19" s="64"/>
      <c r="E19" s="66">
        <v>4349</v>
      </c>
      <c r="F19" s="66">
        <v>5222</v>
      </c>
      <c r="G19" s="67" t="s">
        <v>54</v>
      </c>
      <c r="H19" s="70">
        <v>0</v>
      </c>
      <c r="I19" s="77">
        <v>40</v>
      </c>
      <c r="J19" s="70">
        <f aca="true" t="shared" si="2" ref="J19:J26">H19+I19</f>
        <v>40</v>
      </c>
    </row>
    <row r="20" spans="1:10" ht="12.95" customHeight="1">
      <c r="A20" s="119" t="s">
        <v>15</v>
      </c>
      <c r="B20" s="78" t="s">
        <v>63</v>
      </c>
      <c r="C20" s="79"/>
      <c r="D20" s="85"/>
      <c r="E20" s="85">
        <v>4343</v>
      </c>
      <c r="F20" s="85">
        <v>5222</v>
      </c>
      <c r="G20" s="73" t="s">
        <v>62</v>
      </c>
      <c r="H20" s="80">
        <v>130</v>
      </c>
      <c r="I20" s="81">
        <v>-16</v>
      </c>
      <c r="J20" s="80">
        <f t="shared" si="2"/>
        <v>114</v>
      </c>
    </row>
    <row r="21" spans="1:10" ht="12.95" customHeight="1">
      <c r="A21" s="120"/>
      <c r="B21" s="83" t="s">
        <v>68</v>
      </c>
      <c r="C21" s="65" t="s">
        <v>46</v>
      </c>
      <c r="D21" s="66"/>
      <c r="E21" s="66">
        <v>4324</v>
      </c>
      <c r="F21" s="66">
        <v>5339</v>
      </c>
      <c r="G21" s="67" t="s">
        <v>65</v>
      </c>
      <c r="H21" s="70">
        <v>0</v>
      </c>
      <c r="I21" s="77">
        <v>4</v>
      </c>
      <c r="J21" s="70">
        <f t="shared" si="2"/>
        <v>4</v>
      </c>
    </row>
    <row r="22" spans="1:10" ht="12.95" customHeight="1">
      <c r="A22" s="120"/>
      <c r="B22" s="83" t="s">
        <v>69</v>
      </c>
      <c r="C22" s="65" t="s">
        <v>46</v>
      </c>
      <c r="D22" s="66"/>
      <c r="E22" s="66">
        <v>3543</v>
      </c>
      <c r="F22" s="66">
        <v>5222</v>
      </c>
      <c r="G22" s="67" t="s">
        <v>66</v>
      </c>
      <c r="H22" s="70">
        <v>0</v>
      </c>
      <c r="I22" s="77">
        <v>7</v>
      </c>
      <c r="J22" s="70">
        <f t="shared" si="2"/>
        <v>7</v>
      </c>
    </row>
    <row r="23" spans="1:10" ht="12.95" customHeight="1">
      <c r="A23" s="120"/>
      <c r="B23" s="83" t="s">
        <v>67</v>
      </c>
      <c r="C23" s="65" t="s">
        <v>46</v>
      </c>
      <c r="D23" s="66"/>
      <c r="E23" s="66">
        <v>3525</v>
      </c>
      <c r="F23" s="66">
        <v>5221</v>
      </c>
      <c r="G23" s="67" t="s">
        <v>64</v>
      </c>
      <c r="H23" s="70">
        <v>0</v>
      </c>
      <c r="I23" s="77">
        <v>5</v>
      </c>
      <c r="J23" s="70">
        <f t="shared" si="2"/>
        <v>5</v>
      </c>
    </row>
    <row r="24" spans="1:10" ht="12.95" customHeight="1">
      <c r="A24" s="119" t="s">
        <v>35</v>
      </c>
      <c r="B24" s="78" t="s">
        <v>82</v>
      </c>
      <c r="C24" s="79"/>
      <c r="D24" s="82"/>
      <c r="E24" s="85">
        <v>4350</v>
      </c>
      <c r="F24" s="85">
        <v>5331</v>
      </c>
      <c r="G24" s="73" t="s">
        <v>80</v>
      </c>
      <c r="H24" s="80">
        <v>5902</v>
      </c>
      <c r="I24" s="81">
        <v>-1250</v>
      </c>
      <c r="J24" s="80">
        <f t="shared" si="2"/>
        <v>4652</v>
      </c>
    </row>
    <row r="25" spans="1:10" ht="12.95" customHeight="1">
      <c r="A25" s="120"/>
      <c r="B25" s="78" t="s">
        <v>83</v>
      </c>
      <c r="C25" s="79"/>
      <c r="D25" s="82"/>
      <c r="E25" s="85">
        <v>4350</v>
      </c>
      <c r="F25" s="85">
        <v>5331</v>
      </c>
      <c r="G25" s="73" t="s">
        <v>81</v>
      </c>
      <c r="H25" s="80">
        <v>8908</v>
      </c>
      <c r="I25" s="81">
        <v>-1100</v>
      </c>
      <c r="J25" s="80">
        <f t="shared" si="2"/>
        <v>7808</v>
      </c>
    </row>
    <row r="26" spans="1:10" ht="12.95" customHeight="1">
      <c r="A26" s="91" t="s">
        <v>70</v>
      </c>
      <c r="B26" s="78" t="s">
        <v>75</v>
      </c>
      <c r="C26" s="79"/>
      <c r="D26" s="91"/>
      <c r="E26" s="91">
        <v>3421</v>
      </c>
      <c r="F26" s="91">
        <v>5137</v>
      </c>
      <c r="G26" s="73" t="s">
        <v>74</v>
      </c>
      <c r="H26" s="76">
        <v>120</v>
      </c>
      <c r="I26" s="84">
        <v>1000</v>
      </c>
      <c r="J26" s="80">
        <f t="shared" si="2"/>
        <v>1120</v>
      </c>
    </row>
    <row r="27" spans="1:10" ht="12.95" customHeight="1">
      <c r="A27" s="21"/>
      <c r="B27" s="26"/>
      <c r="C27" s="27"/>
      <c r="D27" s="27"/>
      <c r="E27" s="134" t="s">
        <v>21</v>
      </c>
      <c r="F27" s="135"/>
      <c r="G27" s="136"/>
      <c r="H27" s="34">
        <f>SUM(H14:H26)</f>
        <v>15469</v>
      </c>
      <c r="I27" s="34">
        <f>SUM(I14:I26)</f>
        <v>-1350</v>
      </c>
      <c r="J27" s="34">
        <f>SUM(J14:J26)</f>
        <v>14119</v>
      </c>
    </row>
    <row r="28" spans="1:10" ht="12.95" customHeight="1">
      <c r="A28" s="59" t="s">
        <v>22</v>
      </c>
      <c r="B28" s="26"/>
      <c r="C28" s="27"/>
      <c r="D28" s="27"/>
      <c r="E28" s="28"/>
      <c r="F28" s="26"/>
      <c r="G28" s="26"/>
      <c r="H28" s="29"/>
      <c r="I28" s="29"/>
      <c r="J28" s="35"/>
    </row>
    <row r="29" spans="1:10" s="88" customFormat="1" ht="12.95" customHeight="1">
      <c r="A29" s="72" t="s">
        <v>13</v>
      </c>
      <c r="B29" s="64" t="s">
        <v>79</v>
      </c>
      <c r="C29" s="65" t="s">
        <v>46</v>
      </c>
      <c r="D29" s="66"/>
      <c r="E29" s="66">
        <v>4350</v>
      </c>
      <c r="F29" s="66">
        <v>6121</v>
      </c>
      <c r="G29" s="66">
        <v>2175</v>
      </c>
      <c r="H29" s="70">
        <v>0</v>
      </c>
      <c r="I29" s="77">
        <v>2350</v>
      </c>
      <c r="J29" s="70">
        <f>H29+I29</f>
        <v>2350</v>
      </c>
    </row>
    <row r="30" spans="1:10" ht="12.95" customHeight="1">
      <c r="A30" s="124" t="s">
        <v>14</v>
      </c>
      <c r="B30" s="87" t="s">
        <v>78</v>
      </c>
      <c r="C30" s="91"/>
      <c r="D30" s="91"/>
      <c r="E30" s="92" t="s">
        <v>72</v>
      </c>
      <c r="F30" s="93">
        <v>6121</v>
      </c>
      <c r="G30" s="92" t="s">
        <v>71</v>
      </c>
      <c r="H30" s="74">
        <v>15000</v>
      </c>
      <c r="I30" s="84">
        <v>-500</v>
      </c>
      <c r="J30" s="80">
        <f aca="true" t="shared" si="3" ref="J30:J32">H30+I30</f>
        <v>14500</v>
      </c>
    </row>
    <row r="31" spans="1:10" ht="12.95" customHeight="1">
      <c r="A31" s="124"/>
      <c r="B31" s="87" t="s">
        <v>76</v>
      </c>
      <c r="C31" s="79"/>
      <c r="D31" s="91"/>
      <c r="E31" s="93">
        <v>3419</v>
      </c>
      <c r="F31" s="93">
        <v>6121</v>
      </c>
      <c r="G31" s="92" t="s">
        <v>73</v>
      </c>
      <c r="H31" s="74">
        <v>4000</v>
      </c>
      <c r="I31" s="84">
        <v>500</v>
      </c>
      <c r="J31" s="80">
        <f t="shared" si="3"/>
        <v>4500</v>
      </c>
    </row>
    <row r="32" spans="1:10" ht="12.95" customHeight="1">
      <c r="A32" s="124"/>
      <c r="B32" s="87" t="s">
        <v>77</v>
      </c>
      <c r="C32" s="79"/>
      <c r="D32" s="91"/>
      <c r="E32" s="93">
        <v>3421</v>
      </c>
      <c r="F32" s="93">
        <v>6121</v>
      </c>
      <c r="G32" s="92" t="s">
        <v>74</v>
      </c>
      <c r="H32" s="74">
        <v>6765</v>
      </c>
      <c r="I32" s="84">
        <v>-1000</v>
      </c>
      <c r="J32" s="80">
        <f t="shared" si="3"/>
        <v>5765</v>
      </c>
    </row>
    <row r="33" spans="1:10" ht="12.95" customHeight="1">
      <c r="A33" s="103"/>
      <c r="B33" s="104"/>
      <c r="C33" s="56"/>
      <c r="D33" s="56"/>
      <c r="E33" s="137" t="s">
        <v>23</v>
      </c>
      <c r="F33" s="137"/>
      <c r="G33" s="137"/>
      <c r="H33" s="94">
        <f>SUM(H29:H32)</f>
        <v>25765</v>
      </c>
      <c r="I33" s="94">
        <f aca="true" t="shared" si="4" ref="I33:J33">SUM(I29:I32)</f>
        <v>1350</v>
      </c>
      <c r="J33" s="94">
        <f t="shared" si="4"/>
        <v>27115</v>
      </c>
    </row>
    <row r="34" spans="1:10" ht="12.95" customHeight="1">
      <c r="A34" s="95" t="s">
        <v>33</v>
      </c>
      <c r="B34" s="96"/>
      <c r="C34" s="97"/>
      <c r="D34" s="97"/>
      <c r="E34" s="98"/>
      <c r="F34" s="98"/>
      <c r="G34" s="98"/>
      <c r="H34" s="99"/>
      <c r="I34" s="100"/>
      <c r="J34" s="101"/>
    </row>
    <row r="35" spans="1:10" ht="12.95" customHeight="1">
      <c r="A35" s="56" t="s">
        <v>13</v>
      </c>
      <c r="B35" s="11"/>
      <c r="C35" s="10"/>
      <c r="D35" s="10"/>
      <c r="E35" s="57"/>
      <c r="F35" s="57"/>
      <c r="G35" s="57"/>
      <c r="H35" s="14">
        <v>0</v>
      </c>
      <c r="I35" s="12">
        <v>0</v>
      </c>
      <c r="J35" s="14">
        <f>H35+I35</f>
        <v>0</v>
      </c>
    </row>
    <row r="36" spans="1:10" ht="12.95" customHeight="1">
      <c r="A36" s="23"/>
      <c r="B36" s="22"/>
      <c r="C36" s="23"/>
      <c r="D36" s="23"/>
      <c r="E36" s="138" t="s">
        <v>34</v>
      </c>
      <c r="F36" s="139"/>
      <c r="G36" s="140"/>
      <c r="H36" s="52">
        <v>0</v>
      </c>
      <c r="I36" s="55">
        <f>SUM(I35:I35)</f>
        <v>0</v>
      </c>
      <c r="J36" s="20">
        <v>0</v>
      </c>
    </row>
    <row r="37" spans="1:10" ht="12.95" customHeight="1">
      <c r="A37" s="23"/>
      <c r="B37" s="22"/>
      <c r="C37" s="23"/>
      <c r="D37" s="23"/>
      <c r="E37" s="36"/>
      <c r="F37" s="36"/>
      <c r="G37" s="37"/>
      <c r="H37" s="52"/>
      <c r="I37" s="53"/>
      <c r="J37" s="54"/>
    </row>
    <row r="38" spans="1:10" ht="12.95" customHeight="1">
      <c r="A38" s="3"/>
      <c r="B38" s="38" t="s">
        <v>32</v>
      </c>
      <c r="C38" s="27"/>
      <c r="D38" s="27"/>
      <c r="E38" s="128" t="s">
        <v>16</v>
      </c>
      <c r="F38" s="129"/>
      <c r="G38" s="129"/>
      <c r="H38" s="130"/>
      <c r="I38" s="33">
        <f>I9</f>
        <v>970</v>
      </c>
      <c r="J38" s="60"/>
    </row>
    <row r="39" spans="1:10" ht="12.95" customHeight="1">
      <c r="A39" s="3"/>
      <c r="B39" s="26"/>
      <c r="C39" s="27"/>
      <c r="D39" s="27"/>
      <c r="E39" s="128" t="s">
        <v>24</v>
      </c>
      <c r="F39" s="129"/>
      <c r="G39" s="129"/>
      <c r="H39" s="130"/>
      <c r="I39" s="33">
        <f>I27+I10</f>
        <v>-380</v>
      </c>
      <c r="J39" s="21"/>
    </row>
    <row r="40" spans="1:10" ht="12.95" customHeight="1">
      <c r="A40" s="3"/>
      <c r="B40" s="26"/>
      <c r="C40" s="27"/>
      <c r="D40" s="27"/>
      <c r="E40" s="128" t="s">
        <v>25</v>
      </c>
      <c r="F40" s="129"/>
      <c r="G40" s="129"/>
      <c r="H40" s="130"/>
      <c r="I40" s="33">
        <f>I33+I11</f>
        <v>1350</v>
      </c>
      <c r="J40" s="61"/>
    </row>
    <row r="41" spans="1:10" ht="12.95" customHeight="1">
      <c r="A41" s="3"/>
      <c r="B41" s="26"/>
      <c r="C41" s="27"/>
      <c r="D41" s="27"/>
      <c r="E41" s="128" t="s">
        <v>26</v>
      </c>
      <c r="F41" s="129"/>
      <c r="G41" s="129"/>
      <c r="H41" s="130"/>
      <c r="I41" s="33">
        <f>I39+I40</f>
        <v>970</v>
      </c>
      <c r="J41" s="61"/>
    </row>
    <row r="42" spans="1:10" ht="12.95" customHeight="1">
      <c r="A42" s="3"/>
      <c r="B42" s="26"/>
      <c r="C42" s="27"/>
      <c r="D42" s="27"/>
      <c r="E42" s="131" t="s">
        <v>27</v>
      </c>
      <c r="F42" s="132"/>
      <c r="G42" s="132"/>
      <c r="H42" s="133"/>
      <c r="I42" s="33">
        <f>I38-I41</f>
        <v>0</v>
      </c>
      <c r="J42" s="61"/>
    </row>
    <row r="43" spans="1:10" ht="12.95" customHeight="1">
      <c r="A43" s="3"/>
      <c r="B43" s="26"/>
      <c r="C43" s="27"/>
      <c r="D43" s="27"/>
      <c r="E43" s="131" t="s">
        <v>28</v>
      </c>
      <c r="F43" s="132"/>
      <c r="G43" s="132"/>
      <c r="H43" s="133"/>
      <c r="I43" s="33">
        <f>I36</f>
        <v>0</v>
      </c>
      <c r="J43" s="61"/>
    </row>
    <row r="44" spans="1:10" ht="12.95" customHeight="1">
      <c r="A44" s="3"/>
      <c r="B44" s="3"/>
      <c r="C44" s="45"/>
      <c r="D44" s="45"/>
      <c r="E44" s="46"/>
      <c r="F44" s="3"/>
      <c r="G44" s="26"/>
      <c r="H44" s="63">
        <v>44629</v>
      </c>
      <c r="I44" s="3"/>
      <c r="J44" s="62">
        <v>44643</v>
      </c>
    </row>
    <row r="45" spans="1:10" ht="12.95" customHeight="1">
      <c r="A45" s="3"/>
      <c r="B45" s="38" t="s">
        <v>38</v>
      </c>
      <c r="C45" s="27"/>
      <c r="D45" s="27"/>
      <c r="E45" s="48" t="s">
        <v>29</v>
      </c>
      <c r="F45" s="39"/>
      <c r="G45" s="40"/>
      <c r="H45" s="49">
        <v>485669.62</v>
      </c>
      <c r="I45" s="33">
        <f>I38</f>
        <v>970</v>
      </c>
      <c r="J45" s="33">
        <f>H45+I45</f>
        <v>486639.62</v>
      </c>
    </row>
    <row r="46" spans="1:10" ht="12.95" customHeight="1">
      <c r="A46" s="3"/>
      <c r="B46" s="26"/>
      <c r="C46" s="27"/>
      <c r="D46" s="27"/>
      <c r="E46" s="41" t="s">
        <v>24</v>
      </c>
      <c r="F46" s="42"/>
      <c r="G46" s="31"/>
      <c r="H46" s="50">
        <v>400001.07</v>
      </c>
      <c r="I46" s="33">
        <f>I27+I10</f>
        <v>-380</v>
      </c>
      <c r="J46" s="32">
        <f>H46+I46</f>
        <v>399621.07</v>
      </c>
    </row>
    <row r="47" spans="1:10" ht="12.95" customHeight="1">
      <c r="A47" s="3"/>
      <c r="B47" s="26"/>
      <c r="C47" s="27"/>
      <c r="D47" s="27"/>
      <c r="E47" s="21" t="s">
        <v>25</v>
      </c>
      <c r="F47" s="26"/>
      <c r="G47" s="43"/>
      <c r="H47" s="50">
        <v>98318</v>
      </c>
      <c r="I47" s="33">
        <f>I33+I11</f>
        <v>1350</v>
      </c>
      <c r="J47" s="32">
        <f>H47+I47</f>
        <v>99668</v>
      </c>
    </row>
    <row r="48" spans="1:10" ht="12.95" customHeight="1">
      <c r="A48" s="3"/>
      <c r="C48" s="45"/>
      <c r="D48" s="45"/>
      <c r="E48" s="44" t="s">
        <v>30</v>
      </c>
      <c r="F48" s="42"/>
      <c r="G48" s="31"/>
      <c r="H48" s="33">
        <f>H46+H47</f>
        <v>498319.07</v>
      </c>
      <c r="I48" s="33">
        <f>SUM(I46:I47)</f>
        <v>970</v>
      </c>
      <c r="J48" s="33">
        <f>SUM(J46:J47)</f>
        <v>499289.07</v>
      </c>
    </row>
    <row r="49" spans="1:10" ht="12.95" customHeight="1">
      <c r="A49" s="3"/>
      <c r="B49" s="3"/>
      <c r="C49" s="45"/>
      <c r="D49" s="45"/>
      <c r="E49" s="21" t="s">
        <v>19</v>
      </c>
      <c r="F49" s="26"/>
      <c r="G49" s="43"/>
      <c r="H49" s="32">
        <f>H45-H48</f>
        <v>-12649.450000000012</v>
      </c>
      <c r="I49" s="33">
        <f>I45-I48</f>
        <v>0</v>
      </c>
      <c r="J49" s="32">
        <f>J45-J48</f>
        <v>-12649.450000000012</v>
      </c>
    </row>
    <row r="50" spans="1:10" ht="12.95" customHeight="1">
      <c r="A50" s="3"/>
      <c r="B50" s="47" t="s">
        <v>41</v>
      </c>
      <c r="C50" s="45"/>
      <c r="D50" s="45"/>
      <c r="E50" s="44" t="s">
        <v>31</v>
      </c>
      <c r="F50" s="42"/>
      <c r="G50" s="31"/>
      <c r="H50" s="51">
        <v>0</v>
      </c>
      <c r="I50" s="33">
        <f>I43</f>
        <v>0</v>
      </c>
      <c r="J50" s="33">
        <f>H50+I50</f>
        <v>0</v>
      </c>
    </row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</sheetData>
  <mergeCells count="24">
    <mergeCell ref="E38:H38"/>
    <mergeCell ref="E27:G27"/>
    <mergeCell ref="A30:A32"/>
    <mergeCell ref="E33:G33"/>
    <mergeCell ref="E36:G36"/>
    <mergeCell ref="E39:H39"/>
    <mergeCell ref="E40:H40"/>
    <mergeCell ref="E41:H41"/>
    <mergeCell ref="E42:H42"/>
    <mergeCell ref="E43:H43"/>
    <mergeCell ref="A7:A8"/>
    <mergeCell ref="E2:E3"/>
    <mergeCell ref="F2:F3"/>
    <mergeCell ref="G2:G3"/>
    <mergeCell ref="A5:A6"/>
    <mergeCell ref="B2:B3"/>
    <mergeCell ref="A20:A23"/>
    <mergeCell ref="A24:A25"/>
    <mergeCell ref="E9:G9"/>
    <mergeCell ref="E10:G10"/>
    <mergeCell ref="E11:G11"/>
    <mergeCell ref="E12:G12"/>
    <mergeCell ref="A14:A16"/>
    <mergeCell ref="A17:A1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9:D1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6">
    <cfRule type="expression" priority="13" dxfId="2" stopIfTrue="1">
      <formula>$J46="Z"</formula>
    </cfRule>
    <cfRule type="expression" priority="14" dxfId="1" stopIfTrue="1">
      <formula>$J46="T"</formula>
    </cfRule>
    <cfRule type="expression" priority="15" dxfId="0" stopIfTrue="1">
      <formula>$J46="Y"</formula>
    </cfRule>
  </conditionalFormatting>
  <conditionalFormatting sqref="H47">
    <cfRule type="expression" priority="10" dxfId="2" stopIfTrue="1">
      <formula>$J47="Z"</formula>
    </cfRule>
    <cfRule type="expression" priority="11" dxfId="1" stopIfTrue="1">
      <formula>$J47="T"</formula>
    </cfRule>
    <cfRule type="expression" priority="12" dxfId="0" stopIfTrue="1">
      <formula>$J47="Y"</formula>
    </cfRule>
  </conditionalFormatting>
  <conditionalFormatting sqref="H45">
    <cfRule type="expression" priority="7" dxfId="2" stopIfTrue="1">
      <formula>$J45="Z"</formula>
    </cfRule>
    <cfRule type="expression" priority="8" dxfId="1" stopIfTrue="1">
      <formula>$J45="T"</formula>
    </cfRule>
    <cfRule type="expression" priority="9" dxfId="0" stopIfTrue="1">
      <formula>$J45="Y"</formula>
    </cfRule>
  </conditionalFormatting>
  <conditionalFormatting sqref="H46">
    <cfRule type="expression" priority="4" dxfId="2" stopIfTrue="1">
      <formula>$J46="Z"</formula>
    </cfRule>
    <cfRule type="expression" priority="5" dxfId="1" stopIfTrue="1">
      <formula>$J46="T"</formula>
    </cfRule>
    <cfRule type="expression" priority="6" dxfId="0" stopIfTrue="1">
      <formula>$J46="Y"</formula>
    </cfRule>
  </conditionalFormatting>
  <conditionalFormatting sqref="H47">
    <cfRule type="expression" priority="1" dxfId="2" stopIfTrue="1">
      <formula>$J47="Z"</formula>
    </cfRule>
    <cfRule type="expression" priority="2" dxfId="1" stopIfTrue="1">
      <formula>$J47="T"</formula>
    </cfRule>
    <cfRule type="expression" priority="3" dxfId="0" stopIfTrue="1">
      <formula>$J47="Y"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selection activeCell="O29" sqref="O29"/>
    </sheetView>
  </sheetViews>
  <sheetFormatPr defaultColWidth="9.140625" defaultRowHeight="15"/>
  <cols>
    <col min="1" max="1" width="4.00390625" style="88" customWidth="1"/>
    <col min="2" max="2" width="53.421875" style="88" customWidth="1"/>
    <col min="3" max="3" width="4.140625" style="88" customWidth="1"/>
    <col min="4" max="4" width="8.7109375" style="88" customWidth="1"/>
    <col min="5" max="6" width="7.28125" style="88" customWidth="1"/>
    <col min="7" max="7" width="8.421875" style="88" customWidth="1"/>
    <col min="8" max="8" width="9.8515625" style="88" customWidth="1"/>
    <col min="9" max="9" width="9.00390625" style="88" customWidth="1"/>
    <col min="10" max="10" width="9.8515625" style="88" customWidth="1"/>
    <col min="11" max="16384" width="9.140625" style="88" customWidth="1"/>
  </cols>
  <sheetData>
    <row r="1" spans="1:10" ht="18.75" customHeight="1">
      <c r="A1" s="58" t="s">
        <v>104</v>
      </c>
      <c r="B1" s="58"/>
      <c r="C1" s="2"/>
      <c r="D1" s="2"/>
      <c r="E1" s="3"/>
      <c r="F1" s="3"/>
      <c r="G1" s="3"/>
      <c r="H1" s="58" t="s">
        <v>36</v>
      </c>
      <c r="I1" s="58"/>
      <c r="J1" s="1"/>
    </row>
    <row r="2" spans="1:10" ht="12.95" customHeight="1">
      <c r="A2" s="4" t="s">
        <v>0</v>
      </c>
      <c r="B2" s="126" t="s">
        <v>1</v>
      </c>
      <c r="C2" s="4"/>
      <c r="D2" s="4" t="s">
        <v>2</v>
      </c>
      <c r="E2" s="126" t="s">
        <v>3</v>
      </c>
      <c r="F2" s="126" t="s">
        <v>4</v>
      </c>
      <c r="G2" s="126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7"/>
      <c r="C3" s="5"/>
      <c r="D3" s="5" t="s">
        <v>10</v>
      </c>
      <c r="E3" s="127"/>
      <c r="F3" s="127"/>
      <c r="G3" s="127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08" t="s">
        <v>13</v>
      </c>
      <c r="B5" s="87"/>
      <c r="C5" s="79"/>
      <c r="D5" s="73"/>
      <c r="E5" s="108"/>
      <c r="F5" s="108"/>
      <c r="G5" s="73"/>
      <c r="H5" s="76">
        <v>0</v>
      </c>
      <c r="I5" s="84">
        <v>0</v>
      </c>
      <c r="J5" s="80">
        <f>H5+I5</f>
        <v>0</v>
      </c>
    </row>
    <row r="6" spans="1:10" ht="12.95" customHeight="1">
      <c r="A6" s="15"/>
      <c r="B6" s="16"/>
      <c r="C6" s="17"/>
      <c r="D6" s="17"/>
      <c r="E6" s="121" t="s">
        <v>16</v>
      </c>
      <c r="F6" s="121"/>
      <c r="G6" s="121"/>
      <c r="H6" s="13">
        <v>0</v>
      </c>
      <c r="I6" s="13">
        <v>0</v>
      </c>
      <c r="J6" s="13">
        <v>0</v>
      </c>
    </row>
    <row r="7" spans="1:10" ht="12.95" customHeight="1">
      <c r="A7" s="15"/>
      <c r="B7" s="18" t="s">
        <v>37</v>
      </c>
      <c r="C7" s="17"/>
      <c r="D7" s="17"/>
      <c r="E7" s="122" t="s">
        <v>17</v>
      </c>
      <c r="F7" s="122"/>
      <c r="G7" s="122"/>
      <c r="H7" s="13">
        <v>0</v>
      </c>
      <c r="I7" s="13">
        <v>0</v>
      </c>
      <c r="J7" s="13">
        <v>0</v>
      </c>
    </row>
    <row r="8" spans="1:10" ht="12.95" customHeight="1">
      <c r="A8" s="15"/>
      <c r="B8" s="19"/>
      <c r="C8" s="17"/>
      <c r="D8" s="17"/>
      <c r="E8" s="123" t="s">
        <v>18</v>
      </c>
      <c r="F8" s="123"/>
      <c r="G8" s="123"/>
      <c r="H8" s="13">
        <v>0</v>
      </c>
      <c r="I8" s="13">
        <v>0</v>
      </c>
      <c r="J8" s="13">
        <v>0</v>
      </c>
    </row>
    <row r="9" spans="1:10" ht="12.95" customHeight="1">
      <c r="A9" s="21"/>
      <c r="B9" s="22"/>
      <c r="C9" s="23"/>
      <c r="D9" s="23"/>
      <c r="E9" s="123" t="s">
        <v>19</v>
      </c>
      <c r="F9" s="123"/>
      <c r="G9" s="123"/>
      <c r="H9" s="24">
        <f>H6-H7-H8</f>
        <v>0</v>
      </c>
      <c r="I9" s="24">
        <v>0</v>
      </c>
      <c r="J9" s="24">
        <v>0</v>
      </c>
    </row>
    <row r="10" spans="1:10" ht="12.95" customHeight="1">
      <c r="A10" s="25" t="s">
        <v>20</v>
      </c>
      <c r="B10" s="26"/>
      <c r="C10" s="27"/>
      <c r="D10" s="27"/>
      <c r="E10" s="28"/>
      <c r="F10" s="26"/>
      <c r="G10" s="26"/>
      <c r="H10" s="29"/>
      <c r="I10" s="29"/>
      <c r="J10" s="30"/>
    </row>
    <row r="11" spans="1:10" ht="12.95" customHeight="1">
      <c r="A11" s="124" t="s">
        <v>13</v>
      </c>
      <c r="B11" s="87" t="s">
        <v>112</v>
      </c>
      <c r="C11" s="109"/>
      <c r="D11" s="109"/>
      <c r="E11" s="109">
        <v>3111</v>
      </c>
      <c r="F11" s="109">
        <v>5171</v>
      </c>
      <c r="G11" s="73" t="s">
        <v>107</v>
      </c>
      <c r="H11" s="80">
        <v>1100</v>
      </c>
      <c r="I11" s="81">
        <v>-400</v>
      </c>
      <c r="J11" s="76">
        <f aca="true" t="shared" si="0" ref="J11:J12">H11+I11</f>
        <v>700</v>
      </c>
    </row>
    <row r="12" spans="1:10" ht="12.95" customHeight="1">
      <c r="A12" s="124"/>
      <c r="B12" s="87" t="s">
        <v>113</v>
      </c>
      <c r="C12" s="79"/>
      <c r="D12" s="109"/>
      <c r="E12" s="109">
        <v>3421</v>
      </c>
      <c r="F12" s="109">
        <v>5171</v>
      </c>
      <c r="G12" s="73" t="s">
        <v>108</v>
      </c>
      <c r="H12" s="80">
        <v>700</v>
      </c>
      <c r="I12" s="81">
        <v>400</v>
      </c>
      <c r="J12" s="76">
        <f t="shared" si="0"/>
        <v>1100</v>
      </c>
    </row>
    <row r="13" spans="1:10" ht="12.95" customHeight="1">
      <c r="A13" s="21"/>
      <c r="B13" s="26"/>
      <c r="C13" s="27"/>
      <c r="D13" s="27"/>
      <c r="E13" s="134" t="s">
        <v>21</v>
      </c>
      <c r="F13" s="135"/>
      <c r="G13" s="136"/>
      <c r="H13" s="34">
        <f>SUM(H11:H12)</f>
        <v>1800</v>
      </c>
      <c r="I13" s="34">
        <f>SUM(I11:I12)</f>
        <v>0</v>
      </c>
      <c r="J13" s="34">
        <f>SUM(J11:J12)</f>
        <v>1800</v>
      </c>
    </row>
    <row r="14" spans="1:10" ht="12.95" customHeight="1">
      <c r="A14" s="59" t="s">
        <v>22</v>
      </c>
      <c r="B14" s="26"/>
      <c r="C14" s="27"/>
      <c r="D14" s="27"/>
      <c r="E14" s="28"/>
      <c r="F14" s="26"/>
      <c r="G14" s="26"/>
      <c r="H14" s="29"/>
      <c r="I14" s="29"/>
      <c r="J14" s="35"/>
    </row>
    <row r="15" spans="1:10" ht="12.95" customHeight="1">
      <c r="A15" s="142" t="s">
        <v>13</v>
      </c>
      <c r="B15" s="87" t="s">
        <v>115</v>
      </c>
      <c r="C15" s="79"/>
      <c r="D15" s="109"/>
      <c r="E15" s="109">
        <v>3639</v>
      </c>
      <c r="F15" s="109">
        <v>6121</v>
      </c>
      <c r="G15" s="92" t="s">
        <v>118</v>
      </c>
      <c r="H15" s="80">
        <v>630</v>
      </c>
      <c r="I15" s="81">
        <v>-22.5</v>
      </c>
      <c r="J15" s="80">
        <f>H15+I15</f>
        <v>607.5</v>
      </c>
    </row>
    <row r="16" spans="1:10" ht="12.95" customHeight="1">
      <c r="A16" s="143"/>
      <c r="B16" s="64" t="s">
        <v>111</v>
      </c>
      <c r="C16" s="65" t="s">
        <v>46</v>
      </c>
      <c r="D16" s="66"/>
      <c r="E16" s="115" t="s">
        <v>106</v>
      </c>
      <c r="F16" s="116">
        <v>6121</v>
      </c>
      <c r="G16" s="115" t="s">
        <v>105</v>
      </c>
      <c r="H16" s="70">
        <v>0</v>
      </c>
      <c r="I16" s="69">
        <v>22.5</v>
      </c>
      <c r="J16" s="70">
        <f aca="true" t="shared" si="1" ref="J16:J18">H16+I16</f>
        <v>22.5</v>
      </c>
    </row>
    <row r="17" spans="1:10" ht="12.95" customHeight="1">
      <c r="A17" s="143"/>
      <c r="B17" s="87" t="s">
        <v>116</v>
      </c>
      <c r="C17" s="79"/>
      <c r="D17" s="102"/>
      <c r="E17" s="93">
        <v>3113</v>
      </c>
      <c r="F17" s="93">
        <v>6121</v>
      </c>
      <c r="G17" s="92" t="s">
        <v>109</v>
      </c>
      <c r="H17" s="74">
        <v>2000</v>
      </c>
      <c r="I17" s="84">
        <v>-233</v>
      </c>
      <c r="J17" s="80">
        <f t="shared" si="1"/>
        <v>1767</v>
      </c>
    </row>
    <row r="18" spans="1:10" ht="12.95" customHeight="1">
      <c r="A18" s="144"/>
      <c r="B18" s="64" t="s">
        <v>114</v>
      </c>
      <c r="C18" s="65" t="s">
        <v>46</v>
      </c>
      <c r="D18" s="66"/>
      <c r="E18" s="116">
        <v>3113</v>
      </c>
      <c r="F18" s="116">
        <v>6122</v>
      </c>
      <c r="G18" s="115" t="s">
        <v>110</v>
      </c>
      <c r="H18" s="70">
        <v>0</v>
      </c>
      <c r="I18" s="69">
        <v>233</v>
      </c>
      <c r="J18" s="70">
        <f t="shared" si="1"/>
        <v>233</v>
      </c>
    </row>
    <row r="19" spans="1:10" ht="12.95" customHeight="1">
      <c r="A19" s="111"/>
      <c r="B19" s="113"/>
      <c r="C19" s="112"/>
      <c r="D19" s="110"/>
      <c r="E19" s="137" t="s">
        <v>23</v>
      </c>
      <c r="F19" s="137"/>
      <c r="G19" s="137"/>
      <c r="H19" s="94">
        <f>H18</f>
        <v>0</v>
      </c>
      <c r="I19" s="94">
        <f aca="true" t="shared" si="2" ref="I19:J19">SUM(I15:I18)</f>
        <v>0</v>
      </c>
      <c r="J19" s="94">
        <f t="shared" si="2"/>
        <v>2630</v>
      </c>
    </row>
    <row r="20" spans="1:10" ht="12.95" customHeight="1">
      <c r="A20" s="95" t="s">
        <v>33</v>
      </c>
      <c r="B20" s="96"/>
      <c r="C20" s="97"/>
      <c r="D20" s="97"/>
      <c r="E20" s="98"/>
      <c r="F20" s="98"/>
      <c r="G20" s="98"/>
      <c r="H20" s="99"/>
      <c r="I20" s="100"/>
      <c r="J20" s="105"/>
    </row>
    <row r="21" spans="1:10" ht="12.95" customHeight="1">
      <c r="A21" s="141" t="s">
        <v>13</v>
      </c>
      <c r="B21" s="64" t="s">
        <v>86</v>
      </c>
      <c r="C21" s="65" t="s">
        <v>46</v>
      </c>
      <c r="D21" s="66"/>
      <c r="E21" s="114"/>
      <c r="F21" s="67" t="s">
        <v>85</v>
      </c>
      <c r="G21" s="67" t="s">
        <v>84</v>
      </c>
      <c r="H21" s="68">
        <v>0</v>
      </c>
      <c r="I21" s="69">
        <v>389</v>
      </c>
      <c r="J21" s="68">
        <f>H21+I21</f>
        <v>389</v>
      </c>
    </row>
    <row r="22" spans="1:10" ht="12.95" customHeight="1">
      <c r="A22" s="141"/>
      <c r="B22" s="64" t="s">
        <v>87</v>
      </c>
      <c r="C22" s="65" t="s">
        <v>46</v>
      </c>
      <c r="D22" s="66"/>
      <c r="E22" s="114"/>
      <c r="F22" s="67" t="s">
        <v>85</v>
      </c>
      <c r="G22" s="67" t="s">
        <v>84</v>
      </c>
      <c r="H22" s="68">
        <v>389</v>
      </c>
      <c r="I22" s="69">
        <v>-389</v>
      </c>
      <c r="J22" s="68">
        <f aca="true" t="shared" si="3" ref="J22:J34">H22+I22</f>
        <v>0</v>
      </c>
    </row>
    <row r="23" spans="1:10" ht="12.95" customHeight="1">
      <c r="A23" s="141"/>
      <c r="B23" s="64" t="s">
        <v>92</v>
      </c>
      <c r="C23" s="65" t="s">
        <v>46</v>
      </c>
      <c r="D23" s="66"/>
      <c r="E23" s="114"/>
      <c r="F23" s="67" t="s">
        <v>85</v>
      </c>
      <c r="G23" s="67" t="s">
        <v>81</v>
      </c>
      <c r="H23" s="68">
        <v>0</v>
      </c>
      <c r="I23" s="69">
        <v>5049</v>
      </c>
      <c r="J23" s="68">
        <f t="shared" si="3"/>
        <v>5049</v>
      </c>
    </row>
    <row r="24" spans="1:10" ht="12.95" customHeight="1">
      <c r="A24" s="141"/>
      <c r="B24" s="64" t="s">
        <v>93</v>
      </c>
      <c r="C24" s="65" t="s">
        <v>46</v>
      </c>
      <c r="D24" s="66"/>
      <c r="E24" s="114"/>
      <c r="F24" s="67" t="s">
        <v>85</v>
      </c>
      <c r="G24" s="67" t="s">
        <v>81</v>
      </c>
      <c r="H24" s="68">
        <v>5049</v>
      </c>
      <c r="I24" s="69">
        <v>-5049</v>
      </c>
      <c r="J24" s="68">
        <f t="shared" si="3"/>
        <v>0</v>
      </c>
    </row>
    <row r="25" spans="1:10" ht="12.95" customHeight="1">
      <c r="A25" s="141"/>
      <c r="B25" s="64" t="s">
        <v>94</v>
      </c>
      <c r="C25" s="65" t="s">
        <v>46</v>
      </c>
      <c r="D25" s="66"/>
      <c r="E25" s="114"/>
      <c r="F25" s="67" t="s">
        <v>85</v>
      </c>
      <c r="G25" s="67" t="s">
        <v>88</v>
      </c>
      <c r="H25" s="68">
        <v>0</v>
      </c>
      <c r="I25" s="69">
        <v>1224</v>
      </c>
      <c r="J25" s="68">
        <f t="shared" si="3"/>
        <v>1224</v>
      </c>
    </row>
    <row r="26" spans="1:10" ht="12.95" customHeight="1">
      <c r="A26" s="141"/>
      <c r="B26" s="64" t="s">
        <v>95</v>
      </c>
      <c r="C26" s="65" t="s">
        <v>46</v>
      </c>
      <c r="D26" s="66"/>
      <c r="E26" s="114"/>
      <c r="F26" s="67" t="s">
        <v>85</v>
      </c>
      <c r="G26" s="67" t="s">
        <v>88</v>
      </c>
      <c r="H26" s="68">
        <v>1224</v>
      </c>
      <c r="I26" s="69">
        <v>-1224</v>
      </c>
      <c r="J26" s="68">
        <f t="shared" si="3"/>
        <v>0</v>
      </c>
    </row>
    <row r="27" spans="1:10" ht="12.95" customHeight="1">
      <c r="A27" s="141"/>
      <c r="B27" s="64" t="s">
        <v>96</v>
      </c>
      <c r="C27" s="65" t="s">
        <v>46</v>
      </c>
      <c r="D27" s="66"/>
      <c r="E27" s="114"/>
      <c r="F27" s="67" t="s">
        <v>85</v>
      </c>
      <c r="G27" s="67" t="s">
        <v>80</v>
      </c>
      <c r="H27" s="68">
        <v>0</v>
      </c>
      <c r="I27" s="69">
        <v>6544</v>
      </c>
      <c r="J27" s="68">
        <f t="shared" si="3"/>
        <v>6544</v>
      </c>
    </row>
    <row r="28" spans="1:10" ht="12.95" customHeight="1">
      <c r="A28" s="141"/>
      <c r="B28" s="64" t="s">
        <v>97</v>
      </c>
      <c r="C28" s="65" t="s">
        <v>46</v>
      </c>
      <c r="D28" s="66"/>
      <c r="E28" s="114"/>
      <c r="F28" s="67" t="s">
        <v>85</v>
      </c>
      <c r="G28" s="67" t="s">
        <v>80</v>
      </c>
      <c r="H28" s="68">
        <v>6544</v>
      </c>
      <c r="I28" s="69">
        <v>-6544</v>
      </c>
      <c r="J28" s="68">
        <f t="shared" si="3"/>
        <v>0</v>
      </c>
    </row>
    <row r="29" spans="1:10" ht="12.95" customHeight="1">
      <c r="A29" s="141"/>
      <c r="B29" s="64" t="s">
        <v>98</v>
      </c>
      <c r="C29" s="65" t="s">
        <v>46</v>
      </c>
      <c r="D29" s="66"/>
      <c r="E29" s="114"/>
      <c r="F29" s="67" t="s">
        <v>85</v>
      </c>
      <c r="G29" s="67" t="s">
        <v>89</v>
      </c>
      <c r="H29" s="68">
        <v>0</v>
      </c>
      <c r="I29" s="69">
        <v>698</v>
      </c>
      <c r="J29" s="68">
        <f t="shared" si="3"/>
        <v>698</v>
      </c>
    </row>
    <row r="30" spans="1:10" ht="12.95" customHeight="1">
      <c r="A30" s="141"/>
      <c r="B30" s="64" t="s">
        <v>99</v>
      </c>
      <c r="C30" s="65" t="s">
        <v>46</v>
      </c>
      <c r="D30" s="66"/>
      <c r="E30" s="114"/>
      <c r="F30" s="67" t="s">
        <v>85</v>
      </c>
      <c r="G30" s="67" t="s">
        <v>89</v>
      </c>
      <c r="H30" s="68">
        <v>698</v>
      </c>
      <c r="I30" s="69">
        <v>-698</v>
      </c>
      <c r="J30" s="68">
        <f t="shared" si="3"/>
        <v>0</v>
      </c>
    </row>
    <row r="31" spans="1:10" ht="12.95" customHeight="1">
      <c r="A31" s="141"/>
      <c r="B31" s="64" t="s">
        <v>100</v>
      </c>
      <c r="C31" s="65" t="s">
        <v>46</v>
      </c>
      <c r="D31" s="66"/>
      <c r="E31" s="114"/>
      <c r="F31" s="67" t="s">
        <v>85</v>
      </c>
      <c r="G31" s="67" t="s">
        <v>90</v>
      </c>
      <c r="H31" s="68">
        <v>0</v>
      </c>
      <c r="I31" s="69">
        <v>3323</v>
      </c>
      <c r="J31" s="68">
        <f t="shared" si="3"/>
        <v>3323</v>
      </c>
    </row>
    <row r="32" spans="1:10" ht="12.95" customHeight="1">
      <c r="A32" s="141"/>
      <c r="B32" s="64" t="s">
        <v>101</v>
      </c>
      <c r="C32" s="65" t="s">
        <v>46</v>
      </c>
      <c r="D32" s="66"/>
      <c r="E32" s="114"/>
      <c r="F32" s="67" t="s">
        <v>85</v>
      </c>
      <c r="G32" s="67" t="s">
        <v>90</v>
      </c>
      <c r="H32" s="68">
        <v>3323</v>
      </c>
      <c r="I32" s="69">
        <v>-3323</v>
      </c>
      <c r="J32" s="68">
        <f t="shared" si="3"/>
        <v>0</v>
      </c>
    </row>
    <row r="33" spans="1:12" ht="12.95" customHeight="1">
      <c r="A33" s="141"/>
      <c r="B33" s="64" t="s">
        <v>102</v>
      </c>
      <c r="C33" s="65" t="s">
        <v>46</v>
      </c>
      <c r="D33" s="66"/>
      <c r="E33" s="114"/>
      <c r="F33" s="67" t="s">
        <v>85</v>
      </c>
      <c r="G33" s="67" t="s">
        <v>91</v>
      </c>
      <c r="H33" s="68">
        <v>0</v>
      </c>
      <c r="I33" s="69">
        <v>1396</v>
      </c>
      <c r="J33" s="68">
        <f t="shared" si="3"/>
        <v>1396</v>
      </c>
      <c r="L33" s="107"/>
    </row>
    <row r="34" spans="1:10" ht="12.95" customHeight="1">
      <c r="A34" s="141"/>
      <c r="B34" s="64" t="s">
        <v>103</v>
      </c>
      <c r="C34" s="65" t="s">
        <v>46</v>
      </c>
      <c r="D34" s="66"/>
      <c r="E34" s="114"/>
      <c r="F34" s="67" t="s">
        <v>85</v>
      </c>
      <c r="G34" s="67" t="s">
        <v>91</v>
      </c>
      <c r="H34" s="68">
        <v>1396</v>
      </c>
      <c r="I34" s="69">
        <v>-1396</v>
      </c>
      <c r="J34" s="68">
        <f t="shared" si="3"/>
        <v>0</v>
      </c>
    </row>
    <row r="35" spans="1:10" ht="12.95" customHeight="1">
      <c r="A35" s="23"/>
      <c r="B35" s="22"/>
      <c r="C35" s="23"/>
      <c r="D35" s="23"/>
      <c r="E35" s="138" t="s">
        <v>34</v>
      </c>
      <c r="F35" s="139"/>
      <c r="G35" s="140"/>
      <c r="H35" s="52">
        <f>SUM(H21:H34)</f>
        <v>18623</v>
      </c>
      <c r="I35" s="106">
        <f aca="true" t="shared" si="4" ref="I35:J35">SUM(I21:I34)</f>
        <v>0</v>
      </c>
      <c r="J35" s="106">
        <f t="shared" si="4"/>
        <v>18623</v>
      </c>
    </row>
    <row r="36" spans="1:10" ht="12.95" customHeight="1">
      <c r="A36" s="23"/>
      <c r="B36" s="22"/>
      <c r="C36" s="23"/>
      <c r="D36" s="23"/>
      <c r="E36" s="36"/>
      <c r="F36" s="36"/>
      <c r="G36" s="37"/>
      <c r="H36" s="52"/>
      <c r="I36" s="53"/>
      <c r="J36" s="54"/>
    </row>
    <row r="37" spans="1:10" ht="12.95" customHeight="1">
      <c r="A37" s="3"/>
      <c r="B37" s="38" t="s">
        <v>32</v>
      </c>
      <c r="C37" s="27"/>
      <c r="D37" s="27"/>
      <c r="E37" s="128" t="s">
        <v>16</v>
      </c>
      <c r="F37" s="129"/>
      <c r="G37" s="129"/>
      <c r="H37" s="130"/>
      <c r="I37" s="33">
        <f>I6</f>
        <v>0</v>
      </c>
      <c r="J37" s="60"/>
    </row>
    <row r="38" spans="1:10" ht="12.95" customHeight="1">
      <c r="A38" s="3"/>
      <c r="B38" s="26"/>
      <c r="C38" s="27"/>
      <c r="D38" s="27"/>
      <c r="E38" s="128" t="s">
        <v>24</v>
      </c>
      <c r="F38" s="129"/>
      <c r="G38" s="129"/>
      <c r="H38" s="130"/>
      <c r="I38" s="33">
        <f>I13+I7</f>
        <v>0</v>
      </c>
      <c r="J38" s="21"/>
    </row>
    <row r="39" spans="1:10" ht="12.95" customHeight="1">
      <c r="A39" s="3"/>
      <c r="B39" s="26"/>
      <c r="C39" s="27"/>
      <c r="D39" s="27"/>
      <c r="E39" s="128" t="s">
        <v>25</v>
      </c>
      <c r="F39" s="129"/>
      <c r="G39" s="129"/>
      <c r="H39" s="130"/>
      <c r="I39" s="33">
        <f>I19+I8</f>
        <v>0</v>
      </c>
      <c r="J39" s="61"/>
    </row>
    <row r="40" spans="1:10" ht="12.95" customHeight="1">
      <c r="A40" s="3"/>
      <c r="B40" s="26"/>
      <c r="C40" s="27"/>
      <c r="D40" s="27"/>
      <c r="E40" s="128" t="s">
        <v>26</v>
      </c>
      <c r="F40" s="129"/>
      <c r="G40" s="129"/>
      <c r="H40" s="130"/>
      <c r="I40" s="33">
        <f>I38+I39</f>
        <v>0</v>
      </c>
      <c r="J40" s="61"/>
    </row>
    <row r="41" spans="1:10" ht="12.95" customHeight="1">
      <c r="A41" s="3"/>
      <c r="B41" s="26"/>
      <c r="C41" s="27"/>
      <c r="D41" s="27"/>
      <c r="E41" s="131" t="s">
        <v>27</v>
      </c>
      <c r="F41" s="132"/>
      <c r="G41" s="132"/>
      <c r="H41" s="133"/>
      <c r="I41" s="33">
        <f>I37-I40</f>
        <v>0</v>
      </c>
      <c r="J41" s="61"/>
    </row>
    <row r="42" spans="1:10" ht="12.95" customHeight="1">
      <c r="A42" s="3"/>
      <c r="B42" s="26"/>
      <c r="C42" s="27"/>
      <c r="D42" s="27"/>
      <c r="E42" s="131" t="s">
        <v>28</v>
      </c>
      <c r="F42" s="132"/>
      <c r="G42" s="132"/>
      <c r="H42" s="133"/>
      <c r="I42" s="33">
        <f>I35</f>
        <v>0</v>
      </c>
      <c r="J42" s="61"/>
    </row>
    <row r="43" spans="1:10" ht="12.95" customHeight="1">
      <c r="A43" s="3"/>
      <c r="B43" s="3"/>
      <c r="C43" s="45"/>
      <c r="D43" s="45"/>
      <c r="E43" s="46"/>
      <c r="F43" s="3"/>
      <c r="G43" s="26"/>
      <c r="H43" s="63">
        <v>44643</v>
      </c>
      <c r="I43" s="3"/>
      <c r="J43" s="62">
        <v>44643</v>
      </c>
    </row>
    <row r="44" spans="1:10" ht="12.95" customHeight="1">
      <c r="A44" s="3"/>
      <c r="B44" s="38" t="s">
        <v>38</v>
      </c>
      <c r="C44" s="27"/>
      <c r="D44" s="27"/>
      <c r="E44" s="48" t="s">
        <v>29</v>
      </c>
      <c r="F44" s="39"/>
      <c r="G44" s="40"/>
      <c r="H44" s="49">
        <v>486639.62</v>
      </c>
      <c r="I44" s="33">
        <f>I37</f>
        <v>0</v>
      </c>
      <c r="J44" s="33">
        <f>H44+I44</f>
        <v>486639.62</v>
      </c>
    </row>
    <row r="45" spans="1:10" ht="12.95" customHeight="1">
      <c r="A45" s="3"/>
      <c r="B45" s="26"/>
      <c r="C45" s="27"/>
      <c r="D45" s="27"/>
      <c r="E45" s="41" t="s">
        <v>24</v>
      </c>
      <c r="F45" s="42"/>
      <c r="G45" s="31"/>
      <c r="H45" s="50">
        <v>399621.07</v>
      </c>
      <c r="I45" s="33">
        <f>I13+I7</f>
        <v>0</v>
      </c>
      <c r="J45" s="32">
        <f>H45+I45</f>
        <v>399621.07</v>
      </c>
    </row>
    <row r="46" spans="1:10" ht="12.95" customHeight="1">
      <c r="A46" s="3"/>
      <c r="B46" s="26"/>
      <c r="C46" s="27"/>
      <c r="D46" s="27"/>
      <c r="E46" s="21" t="s">
        <v>25</v>
      </c>
      <c r="F46" s="26"/>
      <c r="G46" s="43"/>
      <c r="H46" s="50">
        <v>99668</v>
      </c>
      <c r="I46" s="33">
        <f>I19+I8</f>
        <v>0</v>
      </c>
      <c r="J46" s="32">
        <f>H46+I46</f>
        <v>99668</v>
      </c>
    </row>
    <row r="47" spans="1:10" ht="12.95" customHeight="1">
      <c r="A47" s="3"/>
      <c r="C47" s="45"/>
      <c r="D47" s="45"/>
      <c r="E47" s="44" t="s">
        <v>30</v>
      </c>
      <c r="F47" s="42"/>
      <c r="G47" s="31"/>
      <c r="H47" s="33">
        <f>H45+H46</f>
        <v>499289.07</v>
      </c>
      <c r="I47" s="33">
        <f>SUM(I45:I46)</f>
        <v>0</v>
      </c>
      <c r="J47" s="33">
        <f>SUM(J45:J46)</f>
        <v>499289.07</v>
      </c>
    </row>
    <row r="48" spans="1:10" ht="12.95" customHeight="1">
      <c r="A48" s="3"/>
      <c r="B48" s="3"/>
      <c r="C48" s="45"/>
      <c r="D48" s="45"/>
      <c r="E48" s="21" t="s">
        <v>19</v>
      </c>
      <c r="F48" s="26"/>
      <c r="G48" s="43"/>
      <c r="H48" s="32">
        <f>H44-H47</f>
        <v>-12649.450000000012</v>
      </c>
      <c r="I48" s="33">
        <f>I44-I47</f>
        <v>0</v>
      </c>
      <c r="J48" s="32">
        <f>J44-J47</f>
        <v>-12649.450000000012</v>
      </c>
    </row>
    <row r="49" spans="1:10" ht="12.95" customHeight="1">
      <c r="A49" s="3"/>
      <c r="B49" s="47" t="s">
        <v>41</v>
      </c>
      <c r="C49" s="45"/>
      <c r="D49" s="45"/>
      <c r="E49" s="44" t="s">
        <v>31</v>
      </c>
      <c r="F49" s="42"/>
      <c r="G49" s="31"/>
      <c r="H49" s="51">
        <v>0</v>
      </c>
      <c r="I49" s="33">
        <f>I42</f>
        <v>0</v>
      </c>
      <c r="J49" s="33">
        <f>H49+I49</f>
        <v>0</v>
      </c>
    </row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</sheetData>
  <mergeCells count="20">
    <mergeCell ref="E7:G7"/>
    <mergeCell ref="E8:G8"/>
    <mergeCell ref="E9:G9"/>
    <mergeCell ref="A11:A12"/>
    <mergeCell ref="E42:H42"/>
    <mergeCell ref="E13:G13"/>
    <mergeCell ref="E19:G19"/>
    <mergeCell ref="E35:G35"/>
    <mergeCell ref="A21:A34"/>
    <mergeCell ref="E37:H37"/>
    <mergeCell ref="E38:H38"/>
    <mergeCell ref="E39:H39"/>
    <mergeCell ref="E40:H40"/>
    <mergeCell ref="E41:H41"/>
    <mergeCell ref="A15:A18"/>
    <mergeCell ref="B2:B3"/>
    <mergeCell ref="E2:E3"/>
    <mergeCell ref="F2:F3"/>
    <mergeCell ref="G2:G3"/>
    <mergeCell ref="E6:G6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6:D8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5">
    <cfRule type="expression" priority="13" dxfId="2" stopIfTrue="1">
      <formula>$J45="Z"</formula>
    </cfRule>
    <cfRule type="expression" priority="14" dxfId="1" stopIfTrue="1">
      <formula>$J45="T"</formula>
    </cfRule>
    <cfRule type="expression" priority="15" dxfId="0" stopIfTrue="1">
      <formula>$J45="Y"</formula>
    </cfRule>
  </conditionalFormatting>
  <conditionalFormatting sqref="H46">
    <cfRule type="expression" priority="10" dxfId="2" stopIfTrue="1">
      <formula>$J46="Z"</formula>
    </cfRule>
    <cfRule type="expression" priority="11" dxfId="1" stopIfTrue="1">
      <formula>$J46="T"</formula>
    </cfRule>
    <cfRule type="expression" priority="12" dxfId="0" stopIfTrue="1">
      <formula>$J46="Y"</formula>
    </cfRule>
  </conditionalFormatting>
  <conditionalFormatting sqref="H44">
    <cfRule type="expression" priority="7" dxfId="2" stopIfTrue="1">
      <formula>$J44="Z"</formula>
    </cfRule>
    <cfRule type="expression" priority="8" dxfId="1" stopIfTrue="1">
      <formula>$J44="T"</formula>
    </cfRule>
    <cfRule type="expression" priority="9" dxfId="0" stopIfTrue="1">
      <formula>$J44="Y"</formula>
    </cfRule>
  </conditionalFormatting>
  <conditionalFormatting sqref="H45">
    <cfRule type="expression" priority="4" dxfId="2" stopIfTrue="1">
      <formula>$J45="Z"</formula>
    </cfRule>
    <cfRule type="expression" priority="5" dxfId="1" stopIfTrue="1">
      <formula>$J45="T"</formula>
    </cfRule>
    <cfRule type="expression" priority="6" dxfId="0" stopIfTrue="1">
      <formula>$J45="Y"</formula>
    </cfRule>
  </conditionalFormatting>
  <conditionalFormatting sqref="H46">
    <cfRule type="expression" priority="1" dxfId="2" stopIfTrue="1">
      <formula>$J46="Z"</formula>
    </cfRule>
    <cfRule type="expression" priority="2" dxfId="1" stopIfTrue="1">
      <formula>$J46="T"</formula>
    </cfRule>
    <cfRule type="expression" priority="3" dxfId="0" stopIfTrue="1">
      <formula>$J46="Y"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 topLeftCell="A16">
      <selection activeCell="B22" sqref="B22"/>
    </sheetView>
  </sheetViews>
  <sheetFormatPr defaultColWidth="9.140625" defaultRowHeight="15"/>
  <cols>
    <col min="1" max="1" width="4.00390625" style="88" customWidth="1"/>
    <col min="2" max="2" width="74.8515625" style="88" customWidth="1"/>
    <col min="3" max="3" width="4.140625" style="88" customWidth="1"/>
    <col min="4" max="4" width="10.140625" style="88" customWidth="1"/>
    <col min="5" max="7" width="7.28125" style="88" customWidth="1"/>
    <col min="8" max="8" width="9.8515625" style="88" customWidth="1"/>
    <col min="9" max="9" width="9.00390625" style="88" customWidth="1"/>
    <col min="10" max="10" width="9.8515625" style="88" customWidth="1"/>
    <col min="11" max="16384" width="9.140625" style="88" customWidth="1"/>
  </cols>
  <sheetData>
    <row r="1" spans="1:10" ht="15" customHeight="1">
      <c r="A1" s="1" t="s">
        <v>117</v>
      </c>
      <c r="B1" s="58"/>
      <c r="C1" s="2"/>
      <c r="D1" s="2"/>
      <c r="E1" s="3"/>
      <c r="F1" s="3"/>
      <c r="G1" s="3"/>
      <c r="H1" s="58" t="s">
        <v>119</v>
      </c>
      <c r="I1" s="58"/>
      <c r="J1" s="1"/>
    </row>
    <row r="2" spans="1:10" ht="12.95" customHeight="1">
      <c r="A2" s="4" t="s">
        <v>0</v>
      </c>
      <c r="B2" s="126" t="s">
        <v>1</v>
      </c>
      <c r="C2" s="4"/>
      <c r="D2" s="4" t="s">
        <v>2</v>
      </c>
      <c r="E2" s="126" t="s">
        <v>3</v>
      </c>
      <c r="F2" s="126" t="s">
        <v>4</v>
      </c>
      <c r="G2" s="126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7"/>
      <c r="C3" s="5"/>
      <c r="D3" s="5" t="s">
        <v>10</v>
      </c>
      <c r="E3" s="127"/>
      <c r="F3" s="127"/>
      <c r="G3" s="127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19" t="s">
        <v>13</v>
      </c>
      <c r="B5" s="64" t="s">
        <v>60</v>
      </c>
      <c r="C5" s="65" t="s">
        <v>46</v>
      </c>
      <c r="D5" s="67" t="s">
        <v>58</v>
      </c>
      <c r="E5" s="66"/>
      <c r="F5" s="66">
        <v>4122</v>
      </c>
      <c r="G5" s="67" t="s">
        <v>59</v>
      </c>
      <c r="H5" s="68">
        <v>0</v>
      </c>
      <c r="I5" s="69">
        <v>50</v>
      </c>
      <c r="J5" s="70">
        <f>H5+I5</f>
        <v>50</v>
      </c>
    </row>
    <row r="6" spans="1:10" ht="12.95" customHeight="1">
      <c r="A6" s="120"/>
      <c r="B6" s="64" t="s">
        <v>61</v>
      </c>
      <c r="C6" s="65" t="s">
        <v>46</v>
      </c>
      <c r="D6" s="67" t="s">
        <v>58</v>
      </c>
      <c r="E6" s="66">
        <v>3113</v>
      </c>
      <c r="F6" s="66">
        <v>5336</v>
      </c>
      <c r="G6" s="67" t="s">
        <v>59</v>
      </c>
      <c r="H6" s="68">
        <v>0</v>
      </c>
      <c r="I6" s="69">
        <v>50</v>
      </c>
      <c r="J6" s="70">
        <f aca="true" t="shared" si="0" ref="J6:J8">H6+I6</f>
        <v>50</v>
      </c>
    </row>
    <row r="7" spans="1:10" ht="12.95" customHeight="1">
      <c r="A7" s="119" t="s">
        <v>14</v>
      </c>
      <c r="B7" s="64" t="s">
        <v>50</v>
      </c>
      <c r="C7" s="65" t="s">
        <v>46</v>
      </c>
      <c r="D7" s="67"/>
      <c r="E7" s="66">
        <v>3725</v>
      </c>
      <c r="F7" s="66">
        <v>2324</v>
      </c>
      <c r="G7" s="67" t="s">
        <v>49</v>
      </c>
      <c r="H7" s="68">
        <v>0</v>
      </c>
      <c r="I7" s="69">
        <v>920</v>
      </c>
      <c r="J7" s="70">
        <f t="shared" si="0"/>
        <v>920</v>
      </c>
    </row>
    <row r="8" spans="1:10" ht="12.95" customHeight="1">
      <c r="A8" s="125"/>
      <c r="B8" s="87" t="s">
        <v>51</v>
      </c>
      <c r="C8" s="79"/>
      <c r="D8" s="73"/>
      <c r="E8" s="117">
        <v>3722</v>
      </c>
      <c r="F8" s="117">
        <v>5169</v>
      </c>
      <c r="G8" s="73" t="s">
        <v>49</v>
      </c>
      <c r="H8" s="76">
        <v>11342.39</v>
      </c>
      <c r="I8" s="84">
        <v>920</v>
      </c>
      <c r="J8" s="80">
        <f t="shared" si="0"/>
        <v>12262.39</v>
      </c>
    </row>
    <row r="9" spans="1:10" ht="12.95" customHeight="1">
      <c r="A9" s="15"/>
      <c r="B9" s="16"/>
      <c r="C9" s="17"/>
      <c r="D9" s="17"/>
      <c r="E9" s="121" t="s">
        <v>16</v>
      </c>
      <c r="F9" s="121"/>
      <c r="G9" s="121"/>
      <c r="H9" s="13">
        <f>H5+H8</f>
        <v>11342.39</v>
      </c>
      <c r="I9" s="13">
        <f>I5+I8</f>
        <v>970</v>
      </c>
      <c r="J9" s="13">
        <f>J5+J8</f>
        <v>12312.39</v>
      </c>
    </row>
    <row r="10" spans="1:10" ht="12.95" customHeight="1">
      <c r="A10" s="15"/>
      <c r="B10" s="18" t="s">
        <v>37</v>
      </c>
      <c r="C10" s="17"/>
      <c r="D10" s="17"/>
      <c r="E10" s="122" t="s">
        <v>17</v>
      </c>
      <c r="F10" s="122"/>
      <c r="G10" s="122"/>
      <c r="H10" s="13">
        <f>H6+H8</f>
        <v>11342.39</v>
      </c>
      <c r="I10" s="13">
        <f>I6+I8</f>
        <v>970</v>
      </c>
      <c r="J10" s="13">
        <f>J6+J8</f>
        <v>12312.39</v>
      </c>
    </row>
    <row r="11" spans="1:10" ht="12.95" customHeight="1">
      <c r="A11" s="15"/>
      <c r="B11" s="19"/>
      <c r="C11" s="17"/>
      <c r="D11" s="17"/>
      <c r="E11" s="123" t="s">
        <v>18</v>
      </c>
      <c r="F11" s="123"/>
      <c r="G11" s="123"/>
      <c r="H11" s="13">
        <v>0</v>
      </c>
      <c r="I11" s="13">
        <v>0</v>
      </c>
      <c r="J11" s="13">
        <v>0</v>
      </c>
    </row>
    <row r="12" spans="1:10" ht="12.95" customHeight="1">
      <c r="A12" s="21"/>
      <c r="B12" s="22"/>
      <c r="C12" s="23"/>
      <c r="D12" s="23"/>
      <c r="E12" s="123" t="s">
        <v>19</v>
      </c>
      <c r="F12" s="123"/>
      <c r="G12" s="123"/>
      <c r="H12" s="24">
        <f>H9-H10-H11</f>
        <v>0</v>
      </c>
      <c r="I12" s="24">
        <f>I9-I10-I11</f>
        <v>0</v>
      </c>
      <c r="J12" s="24">
        <f>J9-J10-J11</f>
        <v>0</v>
      </c>
    </row>
    <row r="13" spans="1:10" ht="12.95" customHeight="1">
      <c r="A13" s="25" t="s">
        <v>20</v>
      </c>
      <c r="B13" s="26"/>
      <c r="C13" s="27"/>
      <c r="D13" s="27"/>
      <c r="E13" s="28"/>
      <c r="F13" s="26"/>
      <c r="G13" s="26"/>
      <c r="H13" s="29"/>
      <c r="I13" s="29"/>
      <c r="J13" s="30"/>
    </row>
    <row r="14" spans="1:10" ht="12.95" customHeight="1">
      <c r="A14" s="124" t="s">
        <v>13</v>
      </c>
      <c r="B14" s="71" t="s">
        <v>42</v>
      </c>
      <c r="C14" s="72"/>
      <c r="D14" s="72"/>
      <c r="E14" s="72">
        <v>6112</v>
      </c>
      <c r="F14" s="72">
        <v>5901</v>
      </c>
      <c r="G14" s="73" t="s">
        <v>43</v>
      </c>
      <c r="H14" s="74">
        <v>109</v>
      </c>
      <c r="I14" s="75">
        <v>-20</v>
      </c>
      <c r="J14" s="76">
        <f aca="true" t="shared" si="1" ref="J14:J16">H14+I14</f>
        <v>89</v>
      </c>
    </row>
    <row r="15" spans="1:10" ht="12.95" customHeight="1">
      <c r="A15" s="124"/>
      <c r="B15" s="64" t="s">
        <v>47</v>
      </c>
      <c r="C15" s="65" t="s">
        <v>46</v>
      </c>
      <c r="D15" s="66"/>
      <c r="E15" s="66">
        <v>3429</v>
      </c>
      <c r="F15" s="66">
        <v>5222</v>
      </c>
      <c r="G15" s="67" t="s">
        <v>45</v>
      </c>
      <c r="H15" s="70">
        <v>0</v>
      </c>
      <c r="I15" s="77">
        <v>10</v>
      </c>
      <c r="J15" s="68">
        <f t="shared" si="1"/>
        <v>10</v>
      </c>
    </row>
    <row r="16" spans="1:10" ht="12.95" customHeight="1">
      <c r="A16" s="124"/>
      <c r="B16" s="64" t="s">
        <v>48</v>
      </c>
      <c r="C16" s="65" t="s">
        <v>46</v>
      </c>
      <c r="D16" s="66"/>
      <c r="E16" s="66">
        <v>3419</v>
      </c>
      <c r="F16" s="66">
        <v>5222</v>
      </c>
      <c r="G16" s="67" t="s">
        <v>44</v>
      </c>
      <c r="H16" s="70">
        <v>0</v>
      </c>
      <c r="I16" s="77">
        <v>10</v>
      </c>
      <c r="J16" s="68">
        <f t="shared" si="1"/>
        <v>10</v>
      </c>
    </row>
    <row r="17" spans="1:10" ht="12.95" customHeight="1">
      <c r="A17" s="119" t="s">
        <v>14</v>
      </c>
      <c r="B17" s="87" t="s">
        <v>120</v>
      </c>
      <c r="C17" s="79"/>
      <c r="D17" s="73"/>
      <c r="E17" s="117">
        <v>4399</v>
      </c>
      <c r="F17" s="117">
        <v>5222</v>
      </c>
      <c r="G17" s="73" t="s">
        <v>52</v>
      </c>
      <c r="H17" s="76">
        <v>300</v>
      </c>
      <c r="I17" s="86">
        <v>-70</v>
      </c>
      <c r="J17" s="80">
        <f>H17+I17</f>
        <v>230</v>
      </c>
    </row>
    <row r="18" spans="1:10" ht="12.95" customHeight="1">
      <c r="A18" s="120"/>
      <c r="B18" s="83" t="s">
        <v>57</v>
      </c>
      <c r="C18" s="65" t="s">
        <v>46</v>
      </c>
      <c r="D18" s="66"/>
      <c r="E18" s="66">
        <v>3132</v>
      </c>
      <c r="F18" s="66">
        <v>5339</v>
      </c>
      <c r="G18" s="67" t="s">
        <v>53</v>
      </c>
      <c r="H18" s="70">
        <v>0</v>
      </c>
      <c r="I18" s="77">
        <v>30</v>
      </c>
      <c r="J18" s="70">
        <f>H18+I18</f>
        <v>30</v>
      </c>
    </row>
    <row r="19" spans="1:10" ht="12.95" customHeight="1">
      <c r="A19" s="120"/>
      <c r="B19" s="83" t="s">
        <v>55</v>
      </c>
      <c r="C19" s="65" t="s">
        <v>46</v>
      </c>
      <c r="D19" s="64"/>
      <c r="E19" s="66">
        <v>4349</v>
      </c>
      <c r="F19" s="66">
        <v>5222</v>
      </c>
      <c r="G19" s="67" t="s">
        <v>54</v>
      </c>
      <c r="H19" s="70">
        <v>0</v>
      </c>
      <c r="I19" s="77">
        <v>40</v>
      </c>
      <c r="J19" s="70">
        <f aca="true" t="shared" si="2" ref="J19:J28">H19+I19</f>
        <v>40</v>
      </c>
    </row>
    <row r="20" spans="1:10" ht="12.95" customHeight="1">
      <c r="A20" s="119" t="s">
        <v>15</v>
      </c>
      <c r="B20" s="78" t="s">
        <v>121</v>
      </c>
      <c r="C20" s="79"/>
      <c r="D20" s="117"/>
      <c r="E20" s="117">
        <v>4343</v>
      </c>
      <c r="F20" s="117">
        <v>5222</v>
      </c>
      <c r="G20" s="73" t="s">
        <v>62</v>
      </c>
      <c r="H20" s="80">
        <v>130</v>
      </c>
      <c r="I20" s="81">
        <v>-16</v>
      </c>
      <c r="J20" s="80">
        <f t="shared" si="2"/>
        <v>114</v>
      </c>
    </row>
    <row r="21" spans="1:10" ht="12.95" customHeight="1">
      <c r="A21" s="120"/>
      <c r="B21" s="83" t="s">
        <v>68</v>
      </c>
      <c r="C21" s="65" t="s">
        <v>46</v>
      </c>
      <c r="D21" s="66"/>
      <c r="E21" s="66">
        <v>4324</v>
      </c>
      <c r="F21" s="66">
        <v>5339</v>
      </c>
      <c r="G21" s="67" t="s">
        <v>65</v>
      </c>
      <c r="H21" s="70">
        <v>0</v>
      </c>
      <c r="I21" s="77">
        <v>4</v>
      </c>
      <c r="J21" s="70">
        <f t="shared" si="2"/>
        <v>4</v>
      </c>
    </row>
    <row r="22" spans="1:10" ht="12.95" customHeight="1">
      <c r="A22" s="120"/>
      <c r="B22" s="83" t="s">
        <v>69</v>
      </c>
      <c r="C22" s="65" t="s">
        <v>46</v>
      </c>
      <c r="D22" s="66"/>
      <c r="E22" s="66">
        <v>3543</v>
      </c>
      <c r="F22" s="66">
        <v>5222</v>
      </c>
      <c r="G22" s="67" t="s">
        <v>66</v>
      </c>
      <c r="H22" s="70">
        <v>0</v>
      </c>
      <c r="I22" s="77">
        <v>7</v>
      </c>
      <c r="J22" s="70">
        <f t="shared" si="2"/>
        <v>7</v>
      </c>
    </row>
    <row r="23" spans="1:10" ht="12.95" customHeight="1">
      <c r="A23" s="120"/>
      <c r="B23" s="83" t="s">
        <v>67</v>
      </c>
      <c r="C23" s="65" t="s">
        <v>46</v>
      </c>
      <c r="D23" s="66"/>
      <c r="E23" s="66">
        <v>3525</v>
      </c>
      <c r="F23" s="66">
        <v>5221</v>
      </c>
      <c r="G23" s="67" t="s">
        <v>64</v>
      </c>
      <c r="H23" s="70">
        <v>0</v>
      </c>
      <c r="I23" s="77">
        <v>5</v>
      </c>
      <c r="J23" s="70">
        <f t="shared" si="2"/>
        <v>5</v>
      </c>
    </row>
    <row r="24" spans="1:10" ht="12.95" customHeight="1">
      <c r="A24" s="119" t="s">
        <v>35</v>
      </c>
      <c r="B24" s="78" t="s">
        <v>122</v>
      </c>
      <c r="C24" s="79"/>
      <c r="D24" s="87"/>
      <c r="E24" s="117">
        <v>4350</v>
      </c>
      <c r="F24" s="117">
        <v>5331</v>
      </c>
      <c r="G24" s="73" t="s">
        <v>80</v>
      </c>
      <c r="H24" s="80">
        <v>5902</v>
      </c>
      <c r="I24" s="81">
        <v>-1250</v>
      </c>
      <c r="J24" s="80">
        <f t="shared" si="2"/>
        <v>4652</v>
      </c>
    </row>
    <row r="25" spans="1:10" ht="12.95" customHeight="1">
      <c r="A25" s="120"/>
      <c r="B25" s="78" t="s">
        <v>123</v>
      </c>
      <c r="C25" s="79"/>
      <c r="D25" s="87"/>
      <c r="E25" s="117">
        <v>4350</v>
      </c>
      <c r="F25" s="117">
        <v>5331</v>
      </c>
      <c r="G25" s="73" t="s">
        <v>81</v>
      </c>
      <c r="H25" s="80">
        <v>8908</v>
      </c>
      <c r="I25" s="81">
        <v>-1100</v>
      </c>
      <c r="J25" s="80">
        <f t="shared" si="2"/>
        <v>7808</v>
      </c>
    </row>
    <row r="26" spans="1:10" ht="12.95" customHeight="1">
      <c r="A26" s="124" t="s">
        <v>70</v>
      </c>
      <c r="B26" s="78" t="s">
        <v>75</v>
      </c>
      <c r="C26" s="79"/>
      <c r="D26" s="117"/>
      <c r="E26" s="117">
        <v>3421</v>
      </c>
      <c r="F26" s="117">
        <v>5137</v>
      </c>
      <c r="G26" s="73" t="s">
        <v>74</v>
      </c>
      <c r="H26" s="76">
        <v>120</v>
      </c>
      <c r="I26" s="84">
        <v>1000</v>
      </c>
      <c r="J26" s="80">
        <f t="shared" si="2"/>
        <v>1120</v>
      </c>
    </row>
    <row r="27" spans="1:10" ht="12.95" customHeight="1">
      <c r="A27" s="124"/>
      <c r="B27" s="87" t="s">
        <v>112</v>
      </c>
      <c r="C27" s="117"/>
      <c r="D27" s="117"/>
      <c r="E27" s="117">
        <v>3111</v>
      </c>
      <c r="F27" s="117">
        <v>5171</v>
      </c>
      <c r="G27" s="73" t="s">
        <v>107</v>
      </c>
      <c r="H27" s="80">
        <v>1100</v>
      </c>
      <c r="I27" s="81">
        <v>-400</v>
      </c>
      <c r="J27" s="76">
        <f t="shared" si="2"/>
        <v>700</v>
      </c>
    </row>
    <row r="28" spans="1:10" ht="12.95" customHeight="1">
      <c r="A28" s="124"/>
      <c r="B28" s="87" t="s">
        <v>113</v>
      </c>
      <c r="C28" s="79"/>
      <c r="D28" s="117"/>
      <c r="E28" s="117">
        <v>3421</v>
      </c>
      <c r="F28" s="117">
        <v>5171</v>
      </c>
      <c r="G28" s="73" t="s">
        <v>108</v>
      </c>
      <c r="H28" s="80">
        <v>700</v>
      </c>
      <c r="I28" s="81">
        <v>400</v>
      </c>
      <c r="J28" s="76">
        <f t="shared" si="2"/>
        <v>1100</v>
      </c>
    </row>
    <row r="29" spans="1:10" ht="12.95" customHeight="1">
      <c r="A29" s="21"/>
      <c r="B29" s="26"/>
      <c r="C29" s="27"/>
      <c r="D29" s="27"/>
      <c r="E29" s="134" t="s">
        <v>21</v>
      </c>
      <c r="F29" s="135"/>
      <c r="G29" s="136"/>
      <c r="H29" s="34">
        <f>SUM(H14:H28)</f>
        <v>17269</v>
      </c>
      <c r="I29" s="34">
        <f aca="true" t="shared" si="3" ref="I29:J29">SUM(I14:I28)</f>
        <v>-1350</v>
      </c>
      <c r="J29" s="34">
        <f t="shared" si="3"/>
        <v>15919</v>
      </c>
    </row>
    <row r="30" spans="1:10" ht="12.95" customHeight="1">
      <c r="A30" s="59" t="s">
        <v>22</v>
      </c>
      <c r="B30" s="26"/>
      <c r="C30" s="27"/>
      <c r="D30" s="27"/>
      <c r="E30" s="28"/>
      <c r="F30" s="26"/>
      <c r="G30" s="26"/>
      <c r="H30" s="29"/>
      <c r="I30" s="29"/>
      <c r="J30" s="35"/>
    </row>
    <row r="31" spans="1:10" ht="12.95" customHeight="1">
      <c r="A31" s="72" t="s">
        <v>13</v>
      </c>
      <c r="B31" s="64" t="s">
        <v>79</v>
      </c>
      <c r="C31" s="65" t="s">
        <v>46</v>
      </c>
      <c r="D31" s="66"/>
      <c r="E31" s="66">
        <v>4350</v>
      </c>
      <c r="F31" s="66">
        <v>6121</v>
      </c>
      <c r="G31" s="66">
        <v>2175</v>
      </c>
      <c r="H31" s="70">
        <v>0</v>
      </c>
      <c r="I31" s="77">
        <v>2350</v>
      </c>
      <c r="J31" s="70">
        <f>H31+I31</f>
        <v>2350</v>
      </c>
    </row>
    <row r="32" spans="1:10" ht="12.95" customHeight="1">
      <c r="A32" s="119" t="s">
        <v>14</v>
      </c>
      <c r="B32" s="87" t="s">
        <v>78</v>
      </c>
      <c r="C32" s="117"/>
      <c r="D32" s="117"/>
      <c r="E32" s="92" t="s">
        <v>72</v>
      </c>
      <c r="F32" s="93">
        <v>6121</v>
      </c>
      <c r="G32" s="92" t="s">
        <v>71</v>
      </c>
      <c r="H32" s="74">
        <v>15000</v>
      </c>
      <c r="I32" s="84">
        <v>-500</v>
      </c>
      <c r="J32" s="80">
        <f aca="true" t="shared" si="4" ref="J32:J34">H32+I32</f>
        <v>14500</v>
      </c>
    </row>
    <row r="33" spans="1:10" ht="12.95" customHeight="1">
      <c r="A33" s="120"/>
      <c r="B33" s="87" t="s">
        <v>76</v>
      </c>
      <c r="C33" s="79"/>
      <c r="D33" s="117"/>
      <c r="E33" s="93">
        <v>3419</v>
      </c>
      <c r="F33" s="93">
        <v>6121</v>
      </c>
      <c r="G33" s="92" t="s">
        <v>73</v>
      </c>
      <c r="H33" s="74">
        <v>4000</v>
      </c>
      <c r="I33" s="84">
        <v>500</v>
      </c>
      <c r="J33" s="80">
        <f t="shared" si="4"/>
        <v>4500</v>
      </c>
    </row>
    <row r="34" spans="1:10" ht="12.95" customHeight="1">
      <c r="A34" s="120"/>
      <c r="B34" s="87" t="s">
        <v>77</v>
      </c>
      <c r="C34" s="79"/>
      <c r="D34" s="117"/>
      <c r="E34" s="93">
        <v>3421</v>
      </c>
      <c r="F34" s="93">
        <v>6121</v>
      </c>
      <c r="G34" s="92" t="s">
        <v>74</v>
      </c>
      <c r="H34" s="74">
        <v>6765</v>
      </c>
      <c r="I34" s="84">
        <v>-1000</v>
      </c>
      <c r="J34" s="80">
        <f t="shared" si="4"/>
        <v>5765</v>
      </c>
    </row>
    <row r="35" spans="1:10" ht="12.95" customHeight="1">
      <c r="A35" s="120"/>
      <c r="B35" s="87" t="s">
        <v>115</v>
      </c>
      <c r="C35" s="79"/>
      <c r="D35" s="117"/>
      <c r="E35" s="117">
        <v>3639</v>
      </c>
      <c r="F35" s="117">
        <v>6121</v>
      </c>
      <c r="G35" s="92" t="s">
        <v>118</v>
      </c>
      <c r="H35" s="80">
        <v>630</v>
      </c>
      <c r="I35" s="81">
        <v>-22.5</v>
      </c>
      <c r="J35" s="80">
        <f>H35+I35</f>
        <v>607.5</v>
      </c>
    </row>
    <row r="36" spans="1:10" ht="12.95" customHeight="1">
      <c r="A36" s="120"/>
      <c r="B36" s="64" t="s">
        <v>111</v>
      </c>
      <c r="C36" s="65" t="s">
        <v>46</v>
      </c>
      <c r="D36" s="66"/>
      <c r="E36" s="115" t="s">
        <v>106</v>
      </c>
      <c r="F36" s="116">
        <v>6121</v>
      </c>
      <c r="G36" s="115" t="s">
        <v>105</v>
      </c>
      <c r="H36" s="70">
        <v>0</v>
      </c>
      <c r="I36" s="69">
        <v>22.5</v>
      </c>
      <c r="J36" s="70">
        <f aca="true" t="shared" si="5" ref="J36:J38">H36+I36</f>
        <v>22.5</v>
      </c>
    </row>
    <row r="37" spans="1:10" ht="12.95" customHeight="1">
      <c r="A37" s="120"/>
      <c r="B37" s="87" t="s">
        <v>116</v>
      </c>
      <c r="C37" s="79"/>
      <c r="D37" s="117"/>
      <c r="E37" s="93">
        <v>3113</v>
      </c>
      <c r="F37" s="93">
        <v>6121</v>
      </c>
      <c r="G37" s="92" t="s">
        <v>109</v>
      </c>
      <c r="H37" s="74">
        <v>2000</v>
      </c>
      <c r="I37" s="84">
        <v>-233</v>
      </c>
      <c r="J37" s="80">
        <f t="shared" si="5"/>
        <v>1767</v>
      </c>
    </row>
    <row r="38" spans="1:10" ht="12.95" customHeight="1">
      <c r="A38" s="125"/>
      <c r="B38" s="64" t="s">
        <v>114</v>
      </c>
      <c r="C38" s="65" t="s">
        <v>46</v>
      </c>
      <c r="D38" s="66"/>
      <c r="E38" s="116">
        <v>3113</v>
      </c>
      <c r="F38" s="116">
        <v>6122</v>
      </c>
      <c r="G38" s="115" t="s">
        <v>110</v>
      </c>
      <c r="H38" s="70">
        <v>0</v>
      </c>
      <c r="I38" s="69">
        <v>233</v>
      </c>
      <c r="J38" s="70">
        <f t="shared" si="5"/>
        <v>233</v>
      </c>
    </row>
    <row r="39" spans="1:10" ht="12.95" customHeight="1">
      <c r="A39" s="103"/>
      <c r="B39" s="104"/>
      <c r="C39" s="118"/>
      <c r="D39" s="118"/>
      <c r="E39" s="137" t="s">
        <v>23</v>
      </c>
      <c r="F39" s="137"/>
      <c r="G39" s="137"/>
      <c r="H39" s="94">
        <f>SUM(H31:H38)</f>
        <v>28395</v>
      </c>
      <c r="I39" s="94">
        <f aca="true" t="shared" si="6" ref="I39:J39">SUM(I31:I38)</f>
        <v>1350</v>
      </c>
      <c r="J39" s="94">
        <f t="shared" si="6"/>
        <v>29745</v>
      </c>
    </row>
    <row r="40" spans="1:10" ht="12.95" customHeight="1">
      <c r="A40" s="95" t="s">
        <v>33</v>
      </c>
      <c r="B40" s="96"/>
      <c r="C40" s="97"/>
      <c r="D40" s="97"/>
      <c r="E40" s="98"/>
      <c r="F40" s="98"/>
      <c r="G40" s="98"/>
      <c r="H40" s="99"/>
      <c r="I40" s="100"/>
      <c r="J40" s="101"/>
    </row>
    <row r="41" spans="1:10" ht="12.95" customHeight="1">
      <c r="A41" s="141" t="s">
        <v>13</v>
      </c>
      <c r="B41" s="64" t="s">
        <v>86</v>
      </c>
      <c r="C41" s="65" t="s">
        <v>46</v>
      </c>
      <c r="D41" s="66"/>
      <c r="E41" s="114"/>
      <c r="F41" s="67" t="s">
        <v>85</v>
      </c>
      <c r="G41" s="67" t="s">
        <v>84</v>
      </c>
      <c r="H41" s="68">
        <v>0</v>
      </c>
      <c r="I41" s="69">
        <v>389</v>
      </c>
      <c r="J41" s="68">
        <f>H41+I41</f>
        <v>389</v>
      </c>
    </row>
    <row r="42" spans="1:10" ht="12.95" customHeight="1">
      <c r="A42" s="141"/>
      <c r="B42" s="64" t="s">
        <v>87</v>
      </c>
      <c r="C42" s="65" t="s">
        <v>46</v>
      </c>
      <c r="D42" s="66"/>
      <c r="E42" s="114"/>
      <c r="F42" s="67" t="s">
        <v>85</v>
      </c>
      <c r="G42" s="67" t="s">
        <v>84</v>
      </c>
      <c r="H42" s="68">
        <v>389</v>
      </c>
      <c r="I42" s="69">
        <v>-389</v>
      </c>
      <c r="J42" s="68">
        <f aca="true" t="shared" si="7" ref="J42:J54">H42+I42</f>
        <v>0</v>
      </c>
    </row>
    <row r="43" spans="1:10" ht="12.95" customHeight="1">
      <c r="A43" s="141"/>
      <c r="B43" s="64" t="s">
        <v>92</v>
      </c>
      <c r="C43" s="65" t="s">
        <v>46</v>
      </c>
      <c r="D43" s="66"/>
      <c r="E43" s="114"/>
      <c r="F43" s="67" t="s">
        <v>85</v>
      </c>
      <c r="G43" s="67" t="s">
        <v>81</v>
      </c>
      <c r="H43" s="68">
        <v>0</v>
      </c>
      <c r="I43" s="69">
        <v>5049</v>
      </c>
      <c r="J43" s="68">
        <f t="shared" si="7"/>
        <v>5049</v>
      </c>
    </row>
    <row r="44" spans="1:10" ht="12.95" customHeight="1">
      <c r="A44" s="141"/>
      <c r="B44" s="64" t="s">
        <v>93</v>
      </c>
      <c r="C44" s="65" t="s">
        <v>46</v>
      </c>
      <c r="D44" s="66"/>
      <c r="E44" s="114"/>
      <c r="F44" s="67" t="s">
        <v>85</v>
      </c>
      <c r="G44" s="67" t="s">
        <v>81</v>
      </c>
      <c r="H44" s="68">
        <v>5049</v>
      </c>
      <c r="I44" s="69">
        <v>-5049</v>
      </c>
      <c r="J44" s="68">
        <f t="shared" si="7"/>
        <v>0</v>
      </c>
    </row>
    <row r="45" spans="1:10" ht="12.95" customHeight="1">
      <c r="A45" s="141"/>
      <c r="B45" s="64" t="s">
        <v>94</v>
      </c>
      <c r="C45" s="65" t="s">
        <v>46</v>
      </c>
      <c r="D45" s="66"/>
      <c r="E45" s="114"/>
      <c r="F45" s="67" t="s">
        <v>85</v>
      </c>
      <c r="G45" s="67" t="s">
        <v>88</v>
      </c>
      <c r="H45" s="68">
        <v>0</v>
      </c>
      <c r="I45" s="69">
        <v>1224</v>
      </c>
      <c r="J45" s="68">
        <f t="shared" si="7"/>
        <v>1224</v>
      </c>
    </row>
    <row r="46" spans="1:10" ht="12.95" customHeight="1">
      <c r="A46" s="141"/>
      <c r="B46" s="64" t="s">
        <v>95</v>
      </c>
      <c r="C46" s="65" t="s">
        <v>46</v>
      </c>
      <c r="D46" s="66"/>
      <c r="E46" s="114"/>
      <c r="F46" s="67" t="s">
        <v>85</v>
      </c>
      <c r="G46" s="67" t="s">
        <v>88</v>
      </c>
      <c r="H46" s="68">
        <v>1224</v>
      </c>
      <c r="I46" s="69">
        <v>-1224</v>
      </c>
      <c r="J46" s="68">
        <f t="shared" si="7"/>
        <v>0</v>
      </c>
    </row>
    <row r="47" spans="1:10" ht="12.95" customHeight="1">
      <c r="A47" s="141"/>
      <c r="B47" s="64" t="s">
        <v>96</v>
      </c>
      <c r="C47" s="65" t="s">
        <v>46</v>
      </c>
      <c r="D47" s="66"/>
      <c r="E47" s="114"/>
      <c r="F47" s="67" t="s">
        <v>85</v>
      </c>
      <c r="G47" s="67" t="s">
        <v>80</v>
      </c>
      <c r="H47" s="68">
        <v>0</v>
      </c>
      <c r="I47" s="69">
        <v>6544</v>
      </c>
      <c r="J47" s="68">
        <f t="shared" si="7"/>
        <v>6544</v>
      </c>
    </row>
    <row r="48" spans="1:10" ht="12.95" customHeight="1">
      <c r="A48" s="141"/>
      <c r="B48" s="64" t="s">
        <v>97</v>
      </c>
      <c r="C48" s="65" t="s">
        <v>46</v>
      </c>
      <c r="D48" s="66"/>
      <c r="E48" s="114"/>
      <c r="F48" s="67" t="s">
        <v>85</v>
      </c>
      <c r="G48" s="67" t="s">
        <v>80</v>
      </c>
      <c r="H48" s="68">
        <v>6544</v>
      </c>
      <c r="I48" s="69">
        <v>-6544</v>
      </c>
      <c r="J48" s="68">
        <f t="shared" si="7"/>
        <v>0</v>
      </c>
    </row>
    <row r="49" spans="1:10" ht="12.95" customHeight="1">
      <c r="A49" s="141"/>
      <c r="B49" s="64" t="s">
        <v>98</v>
      </c>
      <c r="C49" s="65" t="s">
        <v>46</v>
      </c>
      <c r="D49" s="66"/>
      <c r="E49" s="114"/>
      <c r="F49" s="67" t="s">
        <v>85</v>
      </c>
      <c r="G49" s="67" t="s">
        <v>89</v>
      </c>
      <c r="H49" s="68">
        <v>0</v>
      </c>
      <c r="I49" s="69">
        <v>698</v>
      </c>
      <c r="J49" s="68">
        <f t="shared" si="7"/>
        <v>698</v>
      </c>
    </row>
    <row r="50" spans="1:10" ht="12.95" customHeight="1">
      <c r="A50" s="141"/>
      <c r="B50" s="64" t="s">
        <v>99</v>
      </c>
      <c r="C50" s="65" t="s">
        <v>46</v>
      </c>
      <c r="D50" s="66"/>
      <c r="E50" s="114"/>
      <c r="F50" s="67" t="s">
        <v>85</v>
      </c>
      <c r="G50" s="67" t="s">
        <v>89</v>
      </c>
      <c r="H50" s="68">
        <v>698</v>
      </c>
      <c r="I50" s="69">
        <v>-698</v>
      </c>
      <c r="J50" s="68">
        <f t="shared" si="7"/>
        <v>0</v>
      </c>
    </row>
    <row r="51" spans="1:10" ht="12.95" customHeight="1">
      <c r="A51" s="141"/>
      <c r="B51" s="64" t="s">
        <v>100</v>
      </c>
      <c r="C51" s="65" t="s">
        <v>46</v>
      </c>
      <c r="D51" s="66"/>
      <c r="E51" s="114"/>
      <c r="F51" s="67" t="s">
        <v>85</v>
      </c>
      <c r="G51" s="67" t="s">
        <v>90</v>
      </c>
      <c r="H51" s="68">
        <v>0</v>
      </c>
      <c r="I51" s="69">
        <v>3323</v>
      </c>
      <c r="J51" s="68">
        <f t="shared" si="7"/>
        <v>3323</v>
      </c>
    </row>
    <row r="52" spans="1:10" ht="12.95" customHeight="1">
      <c r="A52" s="141"/>
      <c r="B52" s="64" t="s">
        <v>101</v>
      </c>
      <c r="C52" s="65" t="s">
        <v>46</v>
      </c>
      <c r="D52" s="66"/>
      <c r="E52" s="114"/>
      <c r="F52" s="67" t="s">
        <v>85</v>
      </c>
      <c r="G52" s="67" t="s">
        <v>90</v>
      </c>
      <c r="H52" s="68">
        <v>3323</v>
      </c>
      <c r="I52" s="69">
        <v>-3323</v>
      </c>
      <c r="J52" s="68">
        <f t="shared" si="7"/>
        <v>0</v>
      </c>
    </row>
    <row r="53" spans="1:10" ht="12.95" customHeight="1">
      <c r="A53" s="141"/>
      <c r="B53" s="64" t="s">
        <v>102</v>
      </c>
      <c r="C53" s="65" t="s">
        <v>46</v>
      </c>
      <c r="D53" s="66"/>
      <c r="E53" s="114"/>
      <c r="F53" s="67" t="s">
        <v>85</v>
      </c>
      <c r="G53" s="67" t="s">
        <v>91</v>
      </c>
      <c r="H53" s="68">
        <v>0</v>
      </c>
      <c r="I53" s="69">
        <v>1396</v>
      </c>
      <c r="J53" s="68">
        <f t="shared" si="7"/>
        <v>1396</v>
      </c>
    </row>
    <row r="54" spans="1:10" ht="12.95" customHeight="1">
      <c r="A54" s="141"/>
      <c r="B54" s="64" t="s">
        <v>103</v>
      </c>
      <c r="C54" s="65" t="s">
        <v>46</v>
      </c>
      <c r="D54" s="66"/>
      <c r="E54" s="114"/>
      <c r="F54" s="67" t="s">
        <v>85</v>
      </c>
      <c r="G54" s="67" t="s">
        <v>91</v>
      </c>
      <c r="H54" s="68">
        <v>1396</v>
      </c>
      <c r="I54" s="69">
        <v>-1396</v>
      </c>
      <c r="J54" s="68">
        <f t="shared" si="7"/>
        <v>0</v>
      </c>
    </row>
    <row r="55" spans="1:10" ht="12.95" customHeight="1">
      <c r="A55" s="23"/>
      <c r="B55" s="22"/>
      <c r="C55" s="23"/>
      <c r="D55" s="23"/>
      <c r="E55" s="138" t="s">
        <v>34</v>
      </c>
      <c r="F55" s="139"/>
      <c r="G55" s="140"/>
      <c r="H55" s="106">
        <f>SUM(H41:H54)</f>
        <v>18623</v>
      </c>
      <c r="I55" s="55">
        <f aca="true" t="shared" si="8" ref="I55:J55">SUM(I41:I54)</f>
        <v>0</v>
      </c>
      <c r="J55" s="106">
        <f t="shared" si="8"/>
        <v>18623</v>
      </c>
    </row>
    <row r="56" spans="1:10" ht="12.95" customHeight="1">
      <c r="A56" s="23"/>
      <c r="B56" s="22"/>
      <c r="C56" s="23"/>
      <c r="D56" s="23"/>
      <c r="E56" s="36"/>
      <c r="F56" s="36"/>
      <c r="G56" s="37"/>
      <c r="H56" s="52"/>
      <c r="I56" s="53"/>
      <c r="J56" s="54"/>
    </row>
    <row r="57" spans="1:10" ht="12.95" customHeight="1">
      <c r="A57" s="3"/>
      <c r="B57" s="38" t="s">
        <v>32</v>
      </c>
      <c r="C57" s="27"/>
      <c r="D57" s="27"/>
      <c r="E57" s="128" t="s">
        <v>16</v>
      </c>
      <c r="F57" s="129"/>
      <c r="G57" s="129"/>
      <c r="H57" s="130"/>
      <c r="I57" s="33">
        <f>I9</f>
        <v>970</v>
      </c>
      <c r="J57" s="60"/>
    </row>
    <row r="58" spans="1:10" ht="12.95" customHeight="1">
      <c r="A58" s="3"/>
      <c r="B58" s="26"/>
      <c r="C58" s="27"/>
      <c r="D58" s="27"/>
      <c r="E58" s="128" t="s">
        <v>24</v>
      </c>
      <c r="F58" s="129"/>
      <c r="G58" s="129"/>
      <c r="H58" s="130"/>
      <c r="I58" s="33">
        <f>I29+I10</f>
        <v>-380</v>
      </c>
      <c r="J58" s="21"/>
    </row>
    <row r="59" spans="1:10" ht="12.95" customHeight="1">
      <c r="A59" s="3"/>
      <c r="B59" s="26"/>
      <c r="C59" s="27"/>
      <c r="D59" s="27"/>
      <c r="E59" s="128" t="s">
        <v>25</v>
      </c>
      <c r="F59" s="129"/>
      <c r="G59" s="129"/>
      <c r="H59" s="130"/>
      <c r="I59" s="33">
        <f>I39+I11</f>
        <v>1350</v>
      </c>
      <c r="J59" s="61"/>
    </row>
    <row r="60" spans="1:10" ht="12.95" customHeight="1">
      <c r="A60" s="3"/>
      <c r="B60" s="26"/>
      <c r="C60" s="27"/>
      <c r="D60" s="27"/>
      <c r="E60" s="128" t="s">
        <v>26</v>
      </c>
      <c r="F60" s="129"/>
      <c r="G60" s="129"/>
      <c r="H60" s="130"/>
      <c r="I60" s="33">
        <f>I58+I59</f>
        <v>970</v>
      </c>
      <c r="J60" s="61"/>
    </row>
    <row r="61" spans="1:10" ht="12.95" customHeight="1">
      <c r="A61" s="3"/>
      <c r="B61" s="26"/>
      <c r="C61" s="27"/>
      <c r="D61" s="27"/>
      <c r="E61" s="131" t="s">
        <v>27</v>
      </c>
      <c r="F61" s="132"/>
      <c r="G61" s="132"/>
      <c r="H61" s="133"/>
      <c r="I61" s="33">
        <f>I57-I60</f>
        <v>0</v>
      </c>
      <c r="J61" s="61"/>
    </row>
    <row r="62" spans="1:10" ht="12.95" customHeight="1">
      <c r="A62" s="3"/>
      <c r="B62" s="26"/>
      <c r="C62" s="27"/>
      <c r="D62" s="27"/>
      <c r="E62" s="131" t="s">
        <v>28</v>
      </c>
      <c r="F62" s="132"/>
      <c r="G62" s="132"/>
      <c r="H62" s="133"/>
      <c r="I62" s="33">
        <f>I55</f>
        <v>0</v>
      </c>
      <c r="J62" s="61"/>
    </row>
    <row r="63" spans="1:10" ht="12.95" customHeight="1">
      <c r="A63" s="3"/>
      <c r="B63" s="3"/>
      <c r="C63" s="45"/>
      <c r="D63" s="45"/>
      <c r="E63" s="46"/>
      <c r="F63" s="3"/>
      <c r="G63" s="26"/>
      <c r="H63" s="63">
        <v>44629</v>
      </c>
      <c r="I63" s="3"/>
      <c r="J63" s="62">
        <v>44643</v>
      </c>
    </row>
    <row r="64" spans="1:10" ht="12.95" customHeight="1">
      <c r="A64" s="3"/>
      <c r="B64" s="38" t="s">
        <v>38</v>
      </c>
      <c r="C64" s="27"/>
      <c r="D64" s="27"/>
      <c r="E64" s="48" t="s">
        <v>29</v>
      </c>
      <c r="F64" s="39"/>
      <c r="G64" s="40"/>
      <c r="H64" s="49">
        <v>485669.62</v>
      </c>
      <c r="I64" s="33">
        <f>I57</f>
        <v>970</v>
      </c>
      <c r="J64" s="33">
        <f>H64+I64</f>
        <v>486639.62</v>
      </c>
    </row>
    <row r="65" spans="1:10" ht="12.95" customHeight="1">
      <c r="A65" s="3"/>
      <c r="B65" s="26"/>
      <c r="C65" s="27"/>
      <c r="D65" s="27"/>
      <c r="E65" s="41" t="s">
        <v>24</v>
      </c>
      <c r="F65" s="42"/>
      <c r="G65" s="31"/>
      <c r="H65" s="50">
        <v>400001.07</v>
      </c>
      <c r="I65" s="33">
        <f>I29+I10</f>
        <v>-380</v>
      </c>
      <c r="J65" s="32">
        <f>H65+I65</f>
        <v>399621.07</v>
      </c>
    </row>
    <row r="66" spans="1:10" ht="12.95" customHeight="1">
      <c r="A66" s="3"/>
      <c r="B66" s="26"/>
      <c r="C66" s="27"/>
      <c r="D66" s="27"/>
      <c r="E66" s="21" t="s">
        <v>25</v>
      </c>
      <c r="F66" s="26"/>
      <c r="G66" s="43"/>
      <c r="H66" s="50">
        <v>98318</v>
      </c>
      <c r="I66" s="33">
        <f>I39+I11</f>
        <v>1350</v>
      </c>
      <c r="J66" s="32">
        <f>H66+I66</f>
        <v>99668</v>
      </c>
    </row>
    <row r="67" spans="1:10" ht="12.95" customHeight="1">
      <c r="A67" s="3"/>
      <c r="C67" s="45"/>
      <c r="D67" s="45"/>
      <c r="E67" s="44" t="s">
        <v>30</v>
      </c>
      <c r="F67" s="42"/>
      <c r="G67" s="31"/>
      <c r="H67" s="33">
        <f>H65+H66</f>
        <v>498319.07</v>
      </c>
      <c r="I67" s="33">
        <f>SUM(I65:I66)</f>
        <v>970</v>
      </c>
      <c r="J67" s="33">
        <f>SUM(J65:J66)</f>
        <v>499289.07</v>
      </c>
    </row>
    <row r="68" spans="1:10" ht="12.95" customHeight="1">
      <c r="A68" s="3"/>
      <c r="B68" s="3"/>
      <c r="C68" s="45"/>
      <c r="D68" s="45"/>
      <c r="E68" s="21" t="s">
        <v>19</v>
      </c>
      <c r="F68" s="26"/>
      <c r="G68" s="43"/>
      <c r="H68" s="32">
        <f>H64-H67</f>
        <v>-12649.450000000012</v>
      </c>
      <c r="I68" s="33">
        <f>I64-I67</f>
        <v>0</v>
      </c>
      <c r="J68" s="32">
        <f>J64-J67</f>
        <v>-12649.450000000012</v>
      </c>
    </row>
    <row r="69" spans="1:10" ht="12.95" customHeight="1">
      <c r="A69" s="3"/>
      <c r="B69" s="47" t="s">
        <v>41</v>
      </c>
      <c r="C69" s="45"/>
      <c r="D69" s="45"/>
      <c r="E69" s="44" t="s">
        <v>31</v>
      </c>
      <c r="F69" s="42"/>
      <c r="G69" s="31"/>
      <c r="H69" s="51">
        <v>0</v>
      </c>
      <c r="I69" s="33">
        <f>I62</f>
        <v>0</v>
      </c>
      <c r="J69" s="33">
        <f>H69+I69</f>
        <v>0</v>
      </c>
    </row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</sheetData>
  <mergeCells count="26">
    <mergeCell ref="E62:H62"/>
    <mergeCell ref="A20:A23"/>
    <mergeCell ref="A24:A25"/>
    <mergeCell ref="E29:G29"/>
    <mergeCell ref="E39:G39"/>
    <mergeCell ref="E55:G55"/>
    <mergeCell ref="A41:A54"/>
    <mergeCell ref="A32:A38"/>
    <mergeCell ref="A26:A28"/>
    <mergeCell ref="E57:H57"/>
    <mergeCell ref="E58:H58"/>
    <mergeCell ref="E59:H59"/>
    <mergeCell ref="E60:H60"/>
    <mergeCell ref="E61:H61"/>
    <mergeCell ref="A17:A19"/>
    <mergeCell ref="B2:B3"/>
    <mergeCell ref="E2:E3"/>
    <mergeCell ref="F2:F3"/>
    <mergeCell ref="G2:G3"/>
    <mergeCell ref="A5:A6"/>
    <mergeCell ref="A7:A8"/>
    <mergeCell ref="E9:G9"/>
    <mergeCell ref="E10:G10"/>
    <mergeCell ref="E11:G11"/>
    <mergeCell ref="E12:G12"/>
    <mergeCell ref="A14:A16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9:D1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65">
    <cfRule type="expression" priority="13" dxfId="2" stopIfTrue="1">
      <formula>$J65="Z"</formula>
    </cfRule>
    <cfRule type="expression" priority="14" dxfId="1" stopIfTrue="1">
      <formula>$J65="T"</formula>
    </cfRule>
    <cfRule type="expression" priority="15" dxfId="0" stopIfTrue="1">
      <formula>$J65="Y"</formula>
    </cfRule>
  </conditionalFormatting>
  <conditionalFormatting sqref="H66">
    <cfRule type="expression" priority="10" dxfId="2" stopIfTrue="1">
      <formula>$J66="Z"</formula>
    </cfRule>
    <cfRule type="expression" priority="11" dxfId="1" stopIfTrue="1">
      <formula>$J66="T"</formula>
    </cfRule>
    <cfRule type="expression" priority="12" dxfId="0" stopIfTrue="1">
      <formula>$J66="Y"</formula>
    </cfRule>
  </conditionalFormatting>
  <conditionalFormatting sqref="H64">
    <cfRule type="expression" priority="7" dxfId="2" stopIfTrue="1">
      <formula>$J64="Z"</formula>
    </cfRule>
    <cfRule type="expression" priority="8" dxfId="1" stopIfTrue="1">
      <formula>$J64="T"</formula>
    </cfRule>
    <cfRule type="expression" priority="9" dxfId="0" stopIfTrue="1">
      <formula>$J64="Y"</formula>
    </cfRule>
  </conditionalFormatting>
  <conditionalFormatting sqref="H65">
    <cfRule type="expression" priority="4" dxfId="2" stopIfTrue="1">
      <formula>$J65="Z"</formula>
    </cfRule>
    <cfRule type="expression" priority="5" dxfId="1" stopIfTrue="1">
      <formula>$J65="T"</formula>
    </cfRule>
    <cfRule type="expression" priority="6" dxfId="0" stopIfTrue="1">
      <formula>$J65="Y"</formula>
    </cfRule>
  </conditionalFormatting>
  <conditionalFormatting sqref="H66">
    <cfRule type="expression" priority="1" dxfId="2" stopIfTrue="1">
      <formula>$J66="Z"</formula>
    </cfRule>
    <cfRule type="expression" priority="2" dxfId="1" stopIfTrue="1">
      <formula>$J66="T"</formula>
    </cfRule>
    <cfRule type="expression" priority="3" dxfId="0" stopIfTrue="1">
      <formula>$J66="Y"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2022-03-22T11:13:43Z</cp:lastPrinted>
  <dcterms:created xsi:type="dcterms:W3CDTF">2019-02-01T08:27:03Z</dcterms:created>
  <dcterms:modified xsi:type="dcterms:W3CDTF">2022-03-24T09:03:53Z</dcterms:modified>
  <cp:category/>
  <cp:version/>
  <cp:contentType/>
  <cp:contentStatus/>
</cp:coreProperties>
</file>