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5" windowWidth="20115" windowHeight="7995" activeTab="2"/>
  </bookViews>
  <sheets>
    <sheet name="RO č. 7 8.6.2022" sheetId="9" r:id="rId1"/>
    <sheet name="Dodatek" sheetId="10" r:id="rId2"/>
    <sheet name="RO č. 7 8.6.2022 schváleno" sheetId="11" r:id="rId3"/>
  </sheets>
  <definedNames/>
  <calcPr calcId="145621"/>
</workbook>
</file>

<file path=xl/sharedStrings.xml><?xml version="1.0" encoding="utf-8"?>
<sst xmlns="http://schemas.openxmlformats.org/spreadsheetml/2006/main" count="398" uniqueCount="110">
  <si>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</si>
  <si>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</si>
  <si>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</si>
  <si>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</si>
  <si>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</si>
  <si>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</si>
  <si>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</si>
  <si>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</si>
  <si>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</si>
  <si>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</si>
  <si>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</si>
  <si>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</si>
  <si>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</si>
  <si>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</si>
  <si>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</si>
  <si>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3.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</si>
  <si>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</si>
  <si>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</si>
  <si>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</si>
  <si>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</si>
  <si>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</si>
  <si>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</si>
  <si>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</si>
  <si>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</si>
  <si>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</si>
  <si>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</si>
  <si>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</si>
  <si>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</si>
  <si>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</si>
  <si>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</si>
  <si>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Celkové výdaje (BV+inv)</t>
  </si>
  <si>
    <t>Finance</t>
  </si>
  <si>
    <t>Rekapitulace Rozpočtového opatření</t>
  </si>
  <si>
    <t>D) Změny ve financování</t>
  </si>
  <si>
    <t>Financování saldo</t>
  </si>
  <si>
    <t>P= příjmy   V= výdaje   NZ= nově zařazeno do R2022</t>
  </si>
  <si>
    <t>Rekapitulace celkového rozpočtu města na rok 2022 včetně RO</t>
  </si>
  <si>
    <t>Příloha k us. č. RMO/xx/xx/22</t>
  </si>
  <si>
    <t>Otrokovice, 8.6.2022</t>
  </si>
  <si>
    <t xml:space="preserve">Rozpočtové opatření č. 7/2022 - změna schvál. rozpočtu roku 2022 - červen (údaje v tis. Kč) </t>
  </si>
  <si>
    <t>č. 7</t>
  </si>
  <si>
    <r>
      <t xml:space="preserve">SOC Nein. dotace poskytovatelům soc. sl. - rozdělení dle us. č. </t>
    </r>
    <r>
      <rPr>
        <sz val="10"/>
        <color rgb="FFFF0000"/>
        <rFont val="Arial"/>
        <family val="2"/>
      </rPr>
      <t>RMO/xx/x/22</t>
    </r>
  </si>
  <si>
    <t>0516</t>
  </si>
  <si>
    <t>NZ</t>
  </si>
  <si>
    <t>0448</t>
  </si>
  <si>
    <t>0542</t>
  </si>
  <si>
    <t>0595</t>
  </si>
  <si>
    <t>0541</t>
  </si>
  <si>
    <t>0540</t>
  </si>
  <si>
    <t>SOC Nein. dotace na činnost pro Charita Kroměříž, IČ 18189750, DZR</t>
  </si>
  <si>
    <t>SOC Nein. dotace na činnost pro Tyfloservis s.r.o., IČ 26200481, Soc. rehabilitace</t>
  </si>
  <si>
    <t>SOC Nein. dotace na činnost Obl. spolku ČČK Zlín, IČ 00426326, pečovatelská sl.</t>
  </si>
  <si>
    <t>SOC Nein. dotace na činnost pro Domov pro seniory Burešov, IČ 70851042, DZR</t>
  </si>
  <si>
    <t>SOC Nein. dotace na činnost pro Domov pro seniory Napajedla, IČ 70850976, domov pro seniory</t>
  </si>
  <si>
    <t>Transfer nein. dotace pro DDM Sluníčko, př. org.  na Zajištění akcí se zaměřením na ….</t>
  </si>
  <si>
    <t>Příjem nein. dotace od ZK pro DDM Sluníčko, př. org.</t>
  </si>
  <si>
    <t>00120</t>
  </si>
  <si>
    <t>0612</t>
  </si>
  <si>
    <t>OŠK Nein. dotace pro Kaboo Agency s.r.o. na STETSON AND BOURBON</t>
  </si>
  <si>
    <t>OŠK MAP II. - ostatní služby, snížení, přesun na pol. 5164 a pol. 5175</t>
  </si>
  <si>
    <t>OŠK MAP II. - pohoštění, zvýšení záv. setkání pracovních skupin projektu</t>
  </si>
  <si>
    <t>OŠK MAP II. - nájemné Ot. Beseda, záv. setkání pracovních skupin projektu</t>
  </si>
  <si>
    <t>0518</t>
  </si>
  <si>
    <t>0803</t>
  </si>
  <si>
    <t>1244</t>
  </si>
  <si>
    <t>8219</t>
  </si>
  <si>
    <t>ORM SENIOR C oprava obvodového pláště</t>
  </si>
  <si>
    <t>ORM SENIOR C změna využití + fasáda, přesun na pol. 5171</t>
  </si>
  <si>
    <t>2159</t>
  </si>
  <si>
    <t>6264</t>
  </si>
  <si>
    <t>2097</t>
  </si>
  <si>
    <t>OŠK Záštita starostky, přesun na fin. dar pro L. Vychodilovou na "Jógová a zdravotní cvičení"</t>
  </si>
  <si>
    <t>OŠK Dary obyvatelstvu v oblasti sportu pro L. Vychodilovou na "Jógová a zdr. cvičení"</t>
  </si>
  <si>
    <t xml:space="preserve">ORM Sběrný dvůr ul. Letiště </t>
  </si>
  <si>
    <t>ORM Význ. opravy vozovek nespecifikované, přesun na sběrný dvůr Letiště org. 2097</t>
  </si>
  <si>
    <r>
      <t>OŠK Nein. dotace na kulturu, přesun na org. 0803 Kaboo Agency s.r.o. dle us.</t>
    </r>
    <r>
      <rPr>
        <sz val="10"/>
        <color rgb="FFFF0000"/>
        <rFont val="Arial"/>
        <family val="2"/>
      </rPr>
      <t xml:space="preserve"> RMO/xx/xx/22</t>
    </r>
  </si>
  <si>
    <t>Rozpočtové opatření č. 7/2022 - změna schvál. rozpočtu roku 2022 - červen (údaje v tis. Kč) DODATEK</t>
  </si>
  <si>
    <t>120113014</t>
  </si>
  <si>
    <t>0358</t>
  </si>
  <si>
    <t>120513014</t>
  </si>
  <si>
    <t>Příjem doplatku nein. dotace od ZK - Obědy do škol ve Zl. kraji V. (SR) pro ZŠ Mánesova</t>
  </si>
  <si>
    <t>Příjem doplatku nein. dotace od ZK - Obědy do škol ve Zl. kraji V. (EU) pro ZŠ Mánesova</t>
  </si>
  <si>
    <t>Transfer doplatku neinv. dotace od ZK - Obědy do škol ve Zl. kraji V. (SR) pro ZŠ Mánesova</t>
  </si>
  <si>
    <t>Transfer doplatku neinv. dotace od ZK - Obědy do škol ve Zl. kraji V. (EU) pro ZŠ Mánesova</t>
  </si>
  <si>
    <t>SENIOR NFV, Denní stacionář, IS 1373730, P</t>
  </si>
  <si>
    <t>0483</t>
  </si>
  <si>
    <t>SENIOR NFV, Denní stacionář, IS 1373730, V</t>
  </si>
  <si>
    <t>SENIOR NFV, Domov pro seniory, IS 1869567, P</t>
  </si>
  <si>
    <t>0480</t>
  </si>
  <si>
    <t>SENIOR NFV, Domov pro seniory, IS 1869567, V</t>
  </si>
  <si>
    <t>SENIOR NFV, Pečovatelská služba, IS 2119454, P</t>
  </si>
  <si>
    <t>0470</t>
  </si>
  <si>
    <t>SENIOR NFV, Pečovatelská služba, IS 2119454, V</t>
  </si>
  <si>
    <t>SENIOR NFV, Domov pro seniory, IS 3511015, P</t>
  </si>
  <si>
    <t>0450</t>
  </si>
  <si>
    <t>SENIOR NFV, Domov pro seniory, IS 3511015, V</t>
  </si>
  <si>
    <t>SENIOR NFV, Odlehčovací služby, IS 3940307, P</t>
  </si>
  <si>
    <t>0452</t>
  </si>
  <si>
    <t>SENIOR NFV, Odlehčovací služby, IS 3940307, V</t>
  </si>
  <si>
    <t>SENIOR NFV, DZR, IS 6696436, P</t>
  </si>
  <si>
    <t>0481</t>
  </si>
  <si>
    <t>SENIOR NFV, DZR, IS 6696436, V</t>
  </si>
  <si>
    <t>SENIOR NFV, Odlehčovací služby, IS 7318632, P</t>
  </si>
  <si>
    <t>0482</t>
  </si>
  <si>
    <t>SENIOR NFV, Odlehčovací služby, IS 7318632, V</t>
  </si>
  <si>
    <t>8114</t>
  </si>
  <si>
    <t>Příloha k us. č. RMO/31/10/22</t>
  </si>
  <si>
    <t>SOC Nein. dotace poskytovatelům soc. sl. - rozdělení dle us. č. RMO/29/10/22</t>
  </si>
  <si>
    <t>OŠK Nein. dotace na kulturu, přesun na org. 0803 Kaboo Agency s.r.o. dle us. RMO/21/10/22</t>
  </si>
  <si>
    <t>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</si>
</sst>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45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0" borderId="5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4" fontId="1" fillId="3" borderId="1" xfId="0" applyNumberFormat="1" applyFont="1" applyFill="1" applyBorder="1" applyAlignment="1">
      <alignment horizontal="right"/>
    </xf>
    <xf numFmtId="4" fontId="2" fillId="0" borderId="6" xfId="0" applyNumberFormat="1" applyFont="1" applyBorder="1"/>
    <xf numFmtId="4" fontId="1" fillId="0" borderId="7" xfId="0" applyNumberFormat="1" applyFont="1" applyBorder="1"/>
    <xf numFmtId="0" fontId="1" fillId="3" borderId="0" xfId="0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1" fillId="0" borderId="0" xfId="0" applyFont="1" applyAlignment="1">
      <alignment horizontal="center"/>
    </xf>
    <xf numFmtId="14" fontId="1" fillId="0" borderId="0" xfId="0" applyNumberFormat="1" applyFont="1"/>
    <xf numFmtId="4" fontId="2" fillId="3" borderId="8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0" fontId="2" fillId="0" borderId="0" xfId="0" applyFont="1"/>
    <xf numFmtId="0" fontId="2" fillId="0" borderId="9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1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4" fontId="2" fillId="3" borderId="10" xfId="0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/>
    </xf>
    <xf numFmtId="4" fontId="1" fillId="3" borderId="8" xfId="0" applyNumberFormat="1" applyFont="1" applyFill="1" applyBorder="1" applyAlignment="1">
      <alignment horizontal="right" vertical="center"/>
    </xf>
    <xf numFmtId="4" fontId="2" fillId="3" borderId="8" xfId="0" applyNumberFormat="1" applyFont="1" applyFill="1" applyBorder="1" applyAlignment="1">
      <alignment horizontal="right" vertical="center"/>
    </xf>
    <xf numFmtId="4" fontId="1" fillId="3" borderId="6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right"/>
    </xf>
    <xf numFmtId="4" fontId="2" fillId="3" borderId="2" xfId="0" applyNumberFormat="1" applyFont="1" applyFill="1" applyBorder="1" applyAlignment="1">
      <alignment horizontal="right"/>
    </xf>
    <xf numFmtId="4" fontId="2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4" fontId="1" fillId="0" borderId="0" xfId="0" applyNumberFormat="1" applyFont="1" applyAlignment="1">
      <alignment horizontal="right" vertical="center"/>
    </xf>
    <xf numFmtId="14" fontId="1" fillId="0" borderId="8" xfId="0" applyNumberFormat="1" applyFont="1" applyBorder="1" applyAlignment="1">
      <alignment vertical="center"/>
    </xf>
    <xf numFmtId="4" fontId="2" fillId="4" borderId="12" xfId="20" applyNumberFormat="1" applyFont="1" applyFill="1" applyBorder="1" applyAlignment="1" applyProtection="1">
      <alignment vertical="center"/>
      <protection/>
    </xf>
    <xf numFmtId="4" fontId="1" fillId="4" borderId="12" xfId="20" applyNumberFormat="1" applyFont="1" applyFill="1" applyBorder="1" applyAlignment="1" applyProtection="1">
      <alignment vertical="center"/>
      <protection/>
    </xf>
    <xf numFmtId="4" fontId="2" fillId="0" borderId="4" xfId="0" applyNumberFormat="1" applyFont="1" applyBorder="1" applyAlignment="1">
      <alignment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3" borderId="6" xfId="0" applyNumberFormat="1" applyFont="1" applyFill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/>
    <xf numFmtId="0" fontId="6" fillId="0" borderId="0" xfId="0" applyFont="1" applyFill="1"/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2" fillId="5" borderId="1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49" fontId="1" fillId="5" borderId="10" xfId="0" applyNumberFormat="1" applyFont="1" applyFill="1" applyBorder="1" applyAlignment="1">
      <alignment horizontal="center" vertical="center"/>
    </xf>
    <xf numFmtId="4" fontId="1" fillId="5" borderId="10" xfId="0" applyNumberFormat="1" applyFont="1" applyFill="1" applyBorder="1"/>
    <xf numFmtId="4" fontId="2" fillId="5" borderId="10" xfId="0" applyNumberFormat="1" applyFont="1" applyFill="1" applyBorder="1"/>
    <xf numFmtId="4" fontId="1" fillId="5" borderId="2" xfId="0" applyNumberFormat="1" applyFont="1" applyFill="1" applyBorder="1" applyAlignment="1">
      <alignment vertical="center"/>
    </xf>
    <xf numFmtId="0" fontId="1" fillId="0" borderId="10" xfId="0" applyFont="1" applyFill="1" applyBorder="1"/>
    <xf numFmtId="4" fontId="1" fillId="5" borderId="10" xfId="0" applyNumberFormat="1" applyFont="1" applyFill="1" applyBorder="1" applyAlignment="1">
      <alignment vertical="center"/>
    </xf>
    <xf numFmtId="0" fontId="1" fillId="5" borderId="10" xfId="0" applyFont="1" applyFill="1" applyBorder="1"/>
    <xf numFmtId="49" fontId="1" fillId="5" borderId="10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" fontId="1" fillId="5" borderId="10" xfId="0" applyNumberFormat="1" applyFont="1" applyFill="1" applyBorder="1" applyAlignment="1">
      <alignment horizontal="right"/>
    </xf>
    <xf numFmtId="0" fontId="1" fillId="0" borderId="10" xfId="0" applyFont="1" applyFill="1" applyBorder="1"/>
    <xf numFmtId="49" fontId="1" fillId="4" borderId="10" xfId="0" applyNumberFormat="1" applyFont="1" applyFill="1" applyBorder="1" applyAlignment="1">
      <alignment horizontal="left"/>
    </xf>
    <xf numFmtId="0" fontId="6" fillId="0" borderId="10" xfId="0" applyFont="1" applyFill="1" applyBorder="1"/>
    <xf numFmtId="0" fontId="1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/>
    <xf numFmtId="4" fontId="2" fillId="5" borderId="1" xfId="0" applyNumberFormat="1" applyFont="1" applyFill="1" applyBorder="1"/>
    <xf numFmtId="4" fontId="1" fillId="5" borderId="10" xfId="0" applyNumberFormat="1" applyFont="1" applyFill="1" applyBorder="1" applyAlignment="1">
      <alignment vertical="center"/>
    </xf>
    <xf numFmtId="4" fontId="2" fillId="5" borderId="10" xfId="0" applyNumberFormat="1" applyFont="1" applyFill="1" applyBorder="1" applyAlignment="1">
      <alignment horizontal="right" vertical="center"/>
    </xf>
    <xf numFmtId="0" fontId="3" fillId="5" borderId="2" xfId="0" applyFont="1" applyFill="1" applyBorder="1" applyAlignment="1">
      <alignment horizontal="left" vertical="top"/>
    </xf>
    <xf numFmtId="0" fontId="2" fillId="5" borderId="2" xfId="0" applyFont="1" applyFill="1" applyBorder="1" applyAlignment="1">
      <alignment horizontal="center" vertical="center"/>
    </xf>
    <xf numFmtId="49" fontId="1" fillId="5" borderId="2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4" fontId="1" fillId="5" borderId="2" xfId="0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4" fontId="2" fillId="0" borderId="6" xfId="0" applyNumberFormat="1" applyFont="1" applyFill="1" applyBorder="1"/>
    <xf numFmtId="0" fontId="1" fillId="0" borderId="0" xfId="0" applyFont="1" applyFill="1" applyBorder="1" applyAlignment="1">
      <alignment horizontal="right"/>
    </xf>
    <xf numFmtId="4" fontId="1" fillId="0" borderId="0" xfId="0" applyNumberFormat="1" applyFont="1" applyFill="1" applyBorder="1"/>
    <xf numFmtId="4" fontId="1" fillId="0" borderId="7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49" fontId="2" fillId="5" borderId="10" xfId="0" applyNumberFormat="1" applyFont="1" applyFill="1" applyBorder="1" applyAlignment="1">
      <alignment horizontal="center" vertical="center"/>
    </xf>
    <xf numFmtId="4" fontId="1" fillId="5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  <cellStyle name="normální 3" xfId="23"/>
  </cellStyles>
  <dxfs count="72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 topLeftCell="A1">
      <selection activeCell="A1" sqref="A1:XFD1048576"/>
    </sheetView>
  </sheetViews>
  <sheetFormatPr defaultColWidth="9.140625" defaultRowHeight="15"/>
  <cols>
    <col min="1" max="1" width="4.00390625" style="66" customWidth="1"/>
    <col min="2" max="2" width="73.7109375" style="66" customWidth="1"/>
    <col min="3" max="3" width="4.140625" style="66" customWidth="1"/>
    <col min="4" max="4" width="9.8515625" style="66" customWidth="1"/>
    <col min="5" max="6" width="7.28125" style="66" customWidth="1"/>
    <col min="7" max="7" width="6.7109375" style="66" customWidth="1"/>
    <col min="8" max="8" width="10.7109375" style="66" customWidth="1"/>
    <col min="9" max="9" width="9.00390625" style="66" customWidth="1"/>
    <col min="10" max="10" width="10.421875" style="66" customWidth="1"/>
    <col min="11" max="16384" width="9.140625" style="66" customWidth="1"/>
  </cols>
  <sheetData>
    <row r="1" spans="1:10" ht="15" customHeight="1">
      <c r="A1" s="32" t="s">
        <v>39</v>
      </c>
      <c r="B1" s="32"/>
      <c r="C1" s="1"/>
      <c r="D1" s="1"/>
      <c r="E1" s="2"/>
      <c r="F1" s="2"/>
      <c r="G1" s="2"/>
      <c r="H1" s="32" t="s">
        <v>37</v>
      </c>
      <c r="I1" s="32"/>
      <c r="J1" s="32"/>
    </row>
    <row r="2" spans="1:10" ht="12.95" customHeight="1">
      <c r="A2" s="3" t="s">
        <v>0</v>
      </c>
      <c r="B2" s="136" t="s">
        <v>1</v>
      </c>
      <c r="C2" s="3"/>
      <c r="D2" s="3" t="s">
        <v>2</v>
      </c>
      <c r="E2" s="136" t="s">
        <v>3</v>
      </c>
      <c r="F2" s="136" t="s">
        <v>4</v>
      </c>
      <c r="G2" s="136" t="s">
        <v>5</v>
      </c>
      <c r="H2" s="3" t="s">
        <v>6</v>
      </c>
      <c r="I2" s="3" t="s">
        <v>7</v>
      </c>
      <c r="J2" s="3" t="s">
        <v>8</v>
      </c>
    </row>
    <row r="3" spans="1:10" ht="12.95" customHeight="1">
      <c r="A3" s="4" t="s">
        <v>9</v>
      </c>
      <c r="B3" s="137"/>
      <c r="C3" s="4"/>
      <c r="D3" s="4" t="s">
        <v>10</v>
      </c>
      <c r="E3" s="137"/>
      <c r="F3" s="137"/>
      <c r="G3" s="137"/>
      <c r="H3" s="4" t="s">
        <v>11</v>
      </c>
      <c r="I3" s="4" t="s">
        <v>40</v>
      </c>
      <c r="J3" s="4" t="s">
        <v>11</v>
      </c>
    </row>
    <row r="4" spans="1:10" ht="12.95" customHeight="1">
      <c r="A4" s="5" t="s">
        <v>12</v>
      </c>
      <c r="B4" s="6"/>
      <c r="C4" s="7"/>
      <c r="D4" s="7"/>
      <c r="E4" s="7"/>
      <c r="F4" s="7"/>
      <c r="G4" s="7"/>
      <c r="H4" s="7"/>
      <c r="I4" s="8"/>
      <c r="J4" s="72"/>
    </row>
    <row r="5" spans="1:10" ht="12.95" customHeight="1">
      <c r="A5" s="135" t="s">
        <v>13</v>
      </c>
      <c r="B5" s="84" t="s">
        <v>55</v>
      </c>
      <c r="C5" s="69"/>
      <c r="D5" s="73" t="s">
        <v>56</v>
      </c>
      <c r="E5" s="72"/>
      <c r="F5" s="72">
        <v>4122</v>
      </c>
      <c r="G5" s="73" t="s">
        <v>57</v>
      </c>
      <c r="H5" s="37">
        <v>17</v>
      </c>
      <c r="I5" s="40">
        <v>36</v>
      </c>
      <c r="J5" s="39">
        <f aca="true" t="shared" si="0" ref="J5:J7">H5+I5</f>
        <v>53</v>
      </c>
    </row>
    <row r="6" spans="1:10" ht="12.95" customHeight="1">
      <c r="A6" s="131"/>
      <c r="B6" s="84" t="s">
        <v>54</v>
      </c>
      <c r="C6" s="72"/>
      <c r="D6" s="73" t="s">
        <v>56</v>
      </c>
      <c r="E6" s="72">
        <v>3421</v>
      </c>
      <c r="F6" s="72">
        <v>5336</v>
      </c>
      <c r="G6" s="34" t="s">
        <v>57</v>
      </c>
      <c r="H6" s="37">
        <v>17</v>
      </c>
      <c r="I6" s="40">
        <v>36</v>
      </c>
      <c r="J6" s="39">
        <f t="shared" si="0"/>
        <v>53</v>
      </c>
    </row>
    <row r="7" spans="1:10" ht="12.95" customHeight="1">
      <c r="A7" s="135" t="s">
        <v>14</v>
      </c>
      <c r="B7" s="84" t="s">
        <v>55</v>
      </c>
      <c r="C7" s="72"/>
      <c r="D7" s="73" t="s">
        <v>56</v>
      </c>
      <c r="E7" s="72"/>
      <c r="F7" s="72">
        <v>4122</v>
      </c>
      <c r="G7" s="73" t="s">
        <v>57</v>
      </c>
      <c r="H7" s="37">
        <v>53</v>
      </c>
      <c r="I7" s="40">
        <v>112.5</v>
      </c>
      <c r="J7" s="39">
        <f t="shared" si="0"/>
        <v>165.5</v>
      </c>
    </row>
    <row r="8" spans="1:10" ht="12.95" customHeight="1">
      <c r="A8" s="131"/>
      <c r="B8" s="84" t="s">
        <v>54</v>
      </c>
      <c r="C8" s="38"/>
      <c r="D8" s="34" t="s">
        <v>56</v>
      </c>
      <c r="E8" s="76">
        <v>3421</v>
      </c>
      <c r="F8" s="76">
        <v>5336</v>
      </c>
      <c r="G8" s="34" t="s">
        <v>57</v>
      </c>
      <c r="H8" s="37">
        <v>53</v>
      </c>
      <c r="I8" s="40">
        <v>112.5</v>
      </c>
      <c r="J8" s="39">
        <f>H8+I8</f>
        <v>165.5</v>
      </c>
    </row>
    <row r="9" spans="1:10" ht="12.95" customHeight="1">
      <c r="A9" s="9"/>
      <c r="B9" s="10"/>
      <c r="C9" s="11"/>
      <c r="D9" s="138" t="s">
        <v>16</v>
      </c>
      <c r="E9" s="138"/>
      <c r="F9" s="138"/>
      <c r="G9" s="138"/>
      <c r="H9" s="64">
        <f aca="true" t="shared" si="1" ref="H9:J10">H5+H7</f>
        <v>70</v>
      </c>
      <c r="I9" s="64">
        <f t="shared" si="1"/>
        <v>148.5</v>
      </c>
      <c r="J9" s="64">
        <f t="shared" si="1"/>
        <v>218.5</v>
      </c>
    </row>
    <row r="10" spans="1:10" ht="12.95" customHeight="1">
      <c r="A10" s="9"/>
      <c r="B10" s="12" t="s">
        <v>35</v>
      </c>
      <c r="C10" s="11"/>
      <c r="D10" s="138" t="s">
        <v>17</v>
      </c>
      <c r="E10" s="138"/>
      <c r="F10" s="138"/>
      <c r="G10" s="138"/>
      <c r="H10" s="64">
        <f t="shared" si="1"/>
        <v>70</v>
      </c>
      <c r="I10" s="64">
        <f t="shared" si="1"/>
        <v>148.5</v>
      </c>
      <c r="J10" s="64">
        <f t="shared" si="1"/>
        <v>218.5</v>
      </c>
    </row>
    <row r="11" spans="1:10" ht="12.95" customHeight="1">
      <c r="A11" s="9"/>
      <c r="B11" s="13"/>
      <c r="C11" s="11"/>
      <c r="D11" s="139" t="s">
        <v>18</v>
      </c>
      <c r="E11" s="139"/>
      <c r="F11" s="139"/>
      <c r="G11" s="139"/>
      <c r="H11" s="64">
        <v>0</v>
      </c>
      <c r="I11" s="64">
        <v>0</v>
      </c>
      <c r="J11" s="64">
        <v>0</v>
      </c>
    </row>
    <row r="12" spans="1:10" ht="12.95" customHeight="1">
      <c r="A12" s="14"/>
      <c r="B12" s="15"/>
      <c r="C12" s="16"/>
      <c r="D12" s="139" t="s">
        <v>19</v>
      </c>
      <c r="E12" s="139"/>
      <c r="F12" s="139"/>
      <c r="G12" s="139"/>
      <c r="H12" s="65">
        <f>H9-H10-H11</f>
        <v>0</v>
      </c>
      <c r="I12" s="65">
        <f aca="true" t="shared" si="2" ref="I12:J12">I9-I10-I11</f>
        <v>0</v>
      </c>
      <c r="J12" s="65">
        <f t="shared" si="2"/>
        <v>0</v>
      </c>
    </row>
    <row r="13" spans="1:10" ht="12.95" customHeight="1">
      <c r="A13" s="17" t="s">
        <v>20</v>
      </c>
      <c r="B13" s="18"/>
      <c r="C13" s="19"/>
      <c r="D13" s="19"/>
      <c r="E13" s="20"/>
      <c r="F13" s="18"/>
      <c r="G13" s="18"/>
      <c r="H13" s="21"/>
      <c r="I13" s="21"/>
      <c r="J13" s="22"/>
    </row>
    <row r="14" spans="1:10" ht="12.95" customHeight="1">
      <c r="A14" s="135" t="s">
        <v>13</v>
      </c>
      <c r="B14" s="41" t="s">
        <v>41</v>
      </c>
      <c r="C14" s="69"/>
      <c r="D14" s="72"/>
      <c r="E14" s="72">
        <v>4357</v>
      </c>
      <c r="F14" s="72">
        <v>5222</v>
      </c>
      <c r="G14" s="73" t="s">
        <v>42</v>
      </c>
      <c r="H14" s="74">
        <v>125.1</v>
      </c>
      <c r="I14" s="70">
        <v>-125</v>
      </c>
      <c r="J14" s="39">
        <f aca="true" t="shared" si="3" ref="J14:J28">H14+I14</f>
        <v>0.09999999999999432</v>
      </c>
    </row>
    <row r="15" spans="1:10" ht="12.95" customHeight="1">
      <c r="A15" s="130"/>
      <c r="B15" s="77" t="s">
        <v>51</v>
      </c>
      <c r="C15" s="78" t="s">
        <v>43</v>
      </c>
      <c r="D15" s="79"/>
      <c r="E15" s="79">
        <v>4351</v>
      </c>
      <c r="F15" s="79">
        <v>5222</v>
      </c>
      <c r="G15" s="87" t="s">
        <v>44</v>
      </c>
      <c r="H15" s="81">
        <v>0</v>
      </c>
      <c r="I15" s="82">
        <v>15.1</v>
      </c>
      <c r="J15" s="85">
        <f t="shared" si="3"/>
        <v>15.1</v>
      </c>
    </row>
    <row r="16" spans="1:10" ht="12.95" customHeight="1">
      <c r="A16" s="130"/>
      <c r="B16" s="77" t="s">
        <v>52</v>
      </c>
      <c r="C16" s="78" t="s">
        <v>43</v>
      </c>
      <c r="D16" s="79"/>
      <c r="E16" s="79">
        <v>4350</v>
      </c>
      <c r="F16" s="79">
        <v>5339</v>
      </c>
      <c r="G16" s="87" t="s">
        <v>45</v>
      </c>
      <c r="H16" s="92">
        <v>0</v>
      </c>
      <c r="I16" s="82">
        <v>28.6</v>
      </c>
      <c r="J16" s="85">
        <f t="shared" si="3"/>
        <v>28.6</v>
      </c>
    </row>
    <row r="17" spans="1:10" ht="12.95" customHeight="1">
      <c r="A17" s="130"/>
      <c r="B17" s="77" t="s">
        <v>53</v>
      </c>
      <c r="C17" s="78" t="s">
        <v>43</v>
      </c>
      <c r="D17" s="79"/>
      <c r="E17" s="79">
        <v>4350</v>
      </c>
      <c r="F17" s="79">
        <v>5339</v>
      </c>
      <c r="G17" s="80" t="s">
        <v>46</v>
      </c>
      <c r="H17" s="92">
        <v>0</v>
      </c>
      <c r="I17" s="82">
        <v>35</v>
      </c>
      <c r="J17" s="85">
        <f t="shared" si="3"/>
        <v>35</v>
      </c>
    </row>
    <row r="18" spans="1:10" s="71" customFormat="1" ht="12.95" customHeight="1">
      <c r="A18" s="130"/>
      <c r="B18" s="77" t="s">
        <v>49</v>
      </c>
      <c r="C18" s="78" t="s">
        <v>43</v>
      </c>
      <c r="D18" s="79"/>
      <c r="E18" s="79">
        <v>4357</v>
      </c>
      <c r="F18" s="79">
        <v>5223</v>
      </c>
      <c r="G18" s="80" t="s">
        <v>47</v>
      </c>
      <c r="H18" s="92">
        <v>0</v>
      </c>
      <c r="I18" s="82">
        <v>22.3</v>
      </c>
      <c r="J18" s="83">
        <f t="shared" si="3"/>
        <v>22.3</v>
      </c>
    </row>
    <row r="19" spans="1:10" ht="12.95" customHeight="1">
      <c r="A19" s="131"/>
      <c r="B19" s="77" t="s">
        <v>50</v>
      </c>
      <c r="C19" s="78" t="s">
        <v>43</v>
      </c>
      <c r="D19" s="79"/>
      <c r="E19" s="79">
        <v>4344</v>
      </c>
      <c r="F19" s="79">
        <v>5221</v>
      </c>
      <c r="G19" s="80" t="s">
        <v>48</v>
      </c>
      <c r="H19" s="81">
        <v>0</v>
      </c>
      <c r="I19" s="82">
        <v>24</v>
      </c>
      <c r="J19" s="83">
        <f t="shared" si="3"/>
        <v>24</v>
      </c>
    </row>
    <row r="20" spans="1:10" ht="12.95" customHeight="1">
      <c r="A20" s="129" t="s">
        <v>14</v>
      </c>
      <c r="B20" s="93" t="s">
        <v>75</v>
      </c>
      <c r="C20" s="69"/>
      <c r="D20" s="72"/>
      <c r="E20" s="72">
        <v>3392</v>
      </c>
      <c r="F20" s="72">
        <v>5222</v>
      </c>
      <c r="G20" s="34" t="s">
        <v>62</v>
      </c>
      <c r="H20" s="74">
        <v>200</v>
      </c>
      <c r="I20" s="70">
        <v>-40</v>
      </c>
      <c r="J20" s="68">
        <f t="shared" si="3"/>
        <v>160</v>
      </c>
    </row>
    <row r="21" spans="1:10" ht="12.95" customHeight="1">
      <c r="A21" s="129"/>
      <c r="B21" s="86" t="s">
        <v>58</v>
      </c>
      <c r="C21" s="78" t="s">
        <v>43</v>
      </c>
      <c r="D21" s="79"/>
      <c r="E21" s="79">
        <v>3312</v>
      </c>
      <c r="F21" s="79">
        <v>5213</v>
      </c>
      <c r="G21" s="80" t="s">
        <v>63</v>
      </c>
      <c r="H21" s="81">
        <v>0</v>
      </c>
      <c r="I21" s="82">
        <v>40</v>
      </c>
      <c r="J21" s="83">
        <f t="shared" si="3"/>
        <v>40</v>
      </c>
    </row>
    <row r="22" spans="1:10" ht="12.95" customHeight="1">
      <c r="A22" s="129"/>
      <c r="B22" s="93" t="s">
        <v>71</v>
      </c>
      <c r="C22" s="69"/>
      <c r="D22" s="72"/>
      <c r="E22" s="72">
        <v>6112</v>
      </c>
      <c r="F22" s="72">
        <v>5901</v>
      </c>
      <c r="G22" s="34" t="s">
        <v>64</v>
      </c>
      <c r="H22" s="74">
        <v>79</v>
      </c>
      <c r="I22" s="70">
        <v>-3</v>
      </c>
      <c r="J22" s="68">
        <f t="shared" si="3"/>
        <v>76</v>
      </c>
    </row>
    <row r="23" spans="1:10" ht="12.95" customHeight="1">
      <c r="A23" s="129"/>
      <c r="B23" s="94" t="s">
        <v>72</v>
      </c>
      <c r="C23" s="69"/>
      <c r="D23" s="72"/>
      <c r="E23" s="72">
        <v>3419</v>
      </c>
      <c r="F23" s="72">
        <v>5492</v>
      </c>
      <c r="G23" s="34"/>
      <c r="H23" s="74">
        <v>146.5</v>
      </c>
      <c r="I23" s="70">
        <v>3</v>
      </c>
      <c r="J23" s="68">
        <f t="shared" si="3"/>
        <v>149.5</v>
      </c>
    </row>
    <row r="24" spans="1:10" ht="12.95" customHeight="1">
      <c r="A24" s="129"/>
      <c r="B24" s="93" t="s">
        <v>59</v>
      </c>
      <c r="C24" s="69"/>
      <c r="D24" s="72">
        <v>103533063</v>
      </c>
      <c r="E24" s="72">
        <v>3113</v>
      </c>
      <c r="F24" s="72">
        <v>5169</v>
      </c>
      <c r="G24" s="34" t="s">
        <v>65</v>
      </c>
      <c r="H24" s="74">
        <v>567.4</v>
      </c>
      <c r="I24" s="70">
        <v>-21</v>
      </c>
      <c r="J24" s="68">
        <f t="shared" si="3"/>
        <v>546.4</v>
      </c>
    </row>
    <row r="25" spans="1:10" ht="12.95" customHeight="1">
      <c r="A25" s="129"/>
      <c r="B25" s="93" t="s">
        <v>61</v>
      </c>
      <c r="C25" s="69"/>
      <c r="D25" s="72">
        <v>103533063</v>
      </c>
      <c r="E25" s="72">
        <v>3113</v>
      </c>
      <c r="F25" s="72">
        <v>5164</v>
      </c>
      <c r="G25" s="34" t="s">
        <v>65</v>
      </c>
      <c r="H25" s="74">
        <v>5</v>
      </c>
      <c r="I25" s="70">
        <v>3</v>
      </c>
      <c r="J25" s="68">
        <f t="shared" si="3"/>
        <v>8</v>
      </c>
    </row>
    <row r="26" spans="1:10" ht="12.95" customHeight="1">
      <c r="A26" s="129"/>
      <c r="B26" s="94" t="s">
        <v>60</v>
      </c>
      <c r="C26" s="69"/>
      <c r="D26" s="72">
        <v>103533063</v>
      </c>
      <c r="E26" s="72">
        <v>3113</v>
      </c>
      <c r="F26" s="72">
        <v>5175</v>
      </c>
      <c r="G26" s="34" t="s">
        <v>65</v>
      </c>
      <c r="H26" s="74">
        <v>20</v>
      </c>
      <c r="I26" s="70">
        <v>18</v>
      </c>
      <c r="J26" s="68">
        <f t="shared" si="3"/>
        <v>38</v>
      </c>
    </row>
    <row r="27" spans="1:10" ht="12.95" customHeight="1">
      <c r="A27" s="130" t="s">
        <v>15</v>
      </c>
      <c r="B27" s="77" t="s">
        <v>66</v>
      </c>
      <c r="C27" s="78" t="s">
        <v>43</v>
      </c>
      <c r="D27" s="79"/>
      <c r="E27" s="79">
        <v>4350</v>
      </c>
      <c r="F27" s="79">
        <v>5171</v>
      </c>
      <c r="G27" s="80" t="s">
        <v>68</v>
      </c>
      <c r="H27" s="81">
        <v>0</v>
      </c>
      <c r="I27" s="82">
        <v>700</v>
      </c>
      <c r="J27" s="83">
        <f t="shared" si="3"/>
        <v>700</v>
      </c>
    </row>
    <row r="28" spans="1:10" ht="12.95" customHeight="1">
      <c r="A28" s="131"/>
      <c r="B28" s="41" t="s">
        <v>74</v>
      </c>
      <c r="C28" s="69"/>
      <c r="D28" s="72"/>
      <c r="E28" s="72">
        <v>2212</v>
      </c>
      <c r="F28" s="72">
        <v>5171</v>
      </c>
      <c r="G28" s="34" t="s">
        <v>69</v>
      </c>
      <c r="H28" s="74">
        <v>1500</v>
      </c>
      <c r="I28" s="70">
        <v>-100</v>
      </c>
      <c r="J28" s="68">
        <f t="shared" si="3"/>
        <v>1400</v>
      </c>
    </row>
    <row r="29" spans="1:10" ht="12.95" customHeight="1">
      <c r="A29" s="14"/>
      <c r="B29" s="18"/>
      <c r="C29" s="19"/>
      <c r="D29" s="19"/>
      <c r="E29" s="132" t="s">
        <v>21</v>
      </c>
      <c r="F29" s="133"/>
      <c r="G29" s="134"/>
      <c r="H29" s="23">
        <f>SUM(H14:H28)</f>
        <v>2643</v>
      </c>
      <c r="I29" s="23">
        <f>SUM(I14:I28)</f>
        <v>600</v>
      </c>
      <c r="J29" s="23">
        <f>SUM(J14:J28)</f>
        <v>3243</v>
      </c>
    </row>
    <row r="30" spans="1:10" ht="12.95" customHeight="1">
      <c r="A30" s="33" t="s">
        <v>22</v>
      </c>
      <c r="B30" s="18"/>
      <c r="C30" s="19"/>
      <c r="D30" s="19"/>
      <c r="E30" s="20"/>
      <c r="F30" s="18"/>
      <c r="G30" s="18"/>
      <c r="H30" s="21"/>
      <c r="I30" s="21"/>
      <c r="J30" s="24"/>
    </row>
    <row r="31" spans="1:10" ht="12.95" customHeight="1">
      <c r="A31" s="123" t="s">
        <v>13</v>
      </c>
      <c r="B31" s="41" t="s">
        <v>67</v>
      </c>
      <c r="C31" s="95"/>
      <c r="D31" s="95"/>
      <c r="E31" s="75">
        <v>4350</v>
      </c>
      <c r="F31" s="75">
        <v>6121</v>
      </c>
      <c r="G31" s="34" t="s">
        <v>68</v>
      </c>
      <c r="H31" s="74">
        <v>700</v>
      </c>
      <c r="I31" s="70">
        <v>-700</v>
      </c>
      <c r="J31" s="39">
        <f aca="true" t="shared" si="4" ref="J31:J32">H31+I31</f>
        <v>0</v>
      </c>
    </row>
    <row r="32" spans="1:10" ht="12.95" customHeight="1">
      <c r="A32" s="124"/>
      <c r="B32" s="96" t="s">
        <v>73</v>
      </c>
      <c r="C32" s="97" t="s">
        <v>43</v>
      </c>
      <c r="D32" s="98"/>
      <c r="E32" s="98">
        <v>3725</v>
      </c>
      <c r="F32" s="98">
        <v>6121</v>
      </c>
      <c r="G32" s="99" t="s">
        <v>70</v>
      </c>
      <c r="H32" s="100">
        <v>0</v>
      </c>
      <c r="I32" s="101">
        <v>100</v>
      </c>
      <c r="J32" s="85">
        <f t="shared" si="4"/>
        <v>100</v>
      </c>
    </row>
    <row r="33" spans="1:10" ht="12.95" customHeight="1">
      <c r="A33" s="91"/>
      <c r="B33" s="88"/>
      <c r="C33" s="90"/>
      <c r="D33" s="89"/>
      <c r="E33" s="125" t="s">
        <v>23</v>
      </c>
      <c r="F33" s="125"/>
      <c r="G33" s="125"/>
      <c r="H33" s="42">
        <f>SUM(H31:H32)</f>
        <v>700</v>
      </c>
      <c r="I33" s="42">
        <f>SUM(I31:I32)</f>
        <v>-600</v>
      </c>
      <c r="J33" s="42">
        <f>SUM(J31:J32)</f>
        <v>100</v>
      </c>
    </row>
    <row r="34" spans="1:10" ht="12.95" customHeight="1">
      <c r="A34" s="43" t="s">
        <v>33</v>
      </c>
      <c r="B34" s="44"/>
      <c r="C34" s="45"/>
      <c r="D34" s="45"/>
      <c r="E34" s="46"/>
      <c r="F34" s="46"/>
      <c r="G34" s="46"/>
      <c r="H34" s="47"/>
      <c r="I34" s="48"/>
      <c r="J34" s="49"/>
    </row>
    <row r="35" spans="1:10" ht="12.95" customHeight="1">
      <c r="A35" s="76" t="s">
        <v>13</v>
      </c>
      <c r="B35" s="41"/>
      <c r="C35" s="38"/>
      <c r="D35" s="76"/>
      <c r="E35" s="50"/>
      <c r="F35" s="34"/>
      <c r="G35" s="34"/>
      <c r="H35" s="37">
        <v>0</v>
      </c>
      <c r="I35" s="40">
        <v>0</v>
      </c>
      <c r="J35" s="37">
        <f>H35+I35</f>
        <v>0</v>
      </c>
    </row>
    <row r="36" spans="1:10" ht="12.95" customHeight="1">
      <c r="A36" s="16"/>
      <c r="B36" s="15"/>
      <c r="C36" s="16"/>
      <c r="D36" s="16"/>
      <c r="E36" s="126" t="s">
        <v>34</v>
      </c>
      <c r="F36" s="127"/>
      <c r="G36" s="128"/>
      <c r="H36" s="51">
        <f>SUM(H35:H35)</f>
        <v>0</v>
      </c>
      <c r="I36" s="52">
        <f>SUM(I35:I35)</f>
        <v>0</v>
      </c>
      <c r="J36" s="51">
        <f>SUM(J35:J35)</f>
        <v>0</v>
      </c>
    </row>
    <row r="37" spans="1:10" ht="12.95" customHeight="1">
      <c r="A37" s="16"/>
      <c r="B37" s="15"/>
      <c r="C37" s="16"/>
      <c r="D37" s="16"/>
      <c r="E37" s="25"/>
      <c r="F37" s="25"/>
      <c r="G37" s="26"/>
      <c r="H37" s="31"/>
      <c r="I37" s="30"/>
      <c r="J37" s="31"/>
    </row>
    <row r="38" spans="1:10" ht="12.95" customHeight="1">
      <c r="A38" s="2"/>
      <c r="B38" s="27" t="s">
        <v>32</v>
      </c>
      <c r="C38" s="19"/>
      <c r="D38" s="122" t="s">
        <v>16</v>
      </c>
      <c r="E38" s="122"/>
      <c r="F38" s="122"/>
      <c r="G38" s="122"/>
      <c r="H38" s="122"/>
      <c r="I38" s="36">
        <f>I9</f>
        <v>148.5</v>
      </c>
      <c r="J38" s="53"/>
    </row>
    <row r="39" spans="1:10" ht="12.95" customHeight="1">
      <c r="A39" s="2"/>
      <c r="B39" s="18"/>
      <c r="C39" s="19"/>
      <c r="D39" s="122" t="s">
        <v>24</v>
      </c>
      <c r="E39" s="122"/>
      <c r="F39" s="122"/>
      <c r="G39" s="122"/>
      <c r="H39" s="122"/>
      <c r="I39" s="36">
        <f>I29+I10</f>
        <v>748.5</v>
      </c>
      <c r="J39" s="54"/>
    </row>
    <row r="40" spans="1:10" ht="12.95" customHeight="1">
      <c r="A40" s="2"/>
      <c r="B40" s="18"/>
      <c r="C40" s="19"/>
      <c r="D40" s="122" t="s">
        <v>25</v>
      </c>
      <c r="E40" s="122"/>
      <c r="F40" s="122"/>
      <c r="G40" s="122"/>
      <c r="H40" s="122"/>
      <c r="I40" s="36">
        <f>I33+I11</f>
        <v>-600</v>
      </c>
      <c r="J40" s="55"/>
    </row>
    <row r="41" spans="1:10" ht="12.95" customHeight="1">
      <c r="A41" s="2"/>
      <c r="B41" s="18"/>
      <c r="C41" s="19"/>
      <c r="D41" s="122" t="s">
        <v>26</v>
      </c>
      <c r="E41" s="122"/>
      <c r="F41" s="122"/>
      <c r="G41" s="122"/>
      <c r="H41" s="122"/>
      <c r="I41" s="36">
        <f>I39+I40</f>
        <v>148.5</v>
      </c>
      <c r="J41" s="55"/>
    </row>
    <row r="42" spans="1:10" ht="12.95" customHeight="1">
      <c r="A42" s="2"/>
      <c r="B42" s="18"/>
      <c r="C42" s="19"/>
      <c r="D42" s="121" t="s">
        <v>27</v>
      </c>
      <c r="E42" s="121"/>
      <c r="F42" s="121"/>
      <c r="G42" s="121"/>
      <c r="H42" s="121"/>
      <c r="I42" s="36">
        <f>I38-I41</f>
        <v>0</v>
      </c>
      <c r="J42" s="55"/>
    </row>
    <row r="43" spans="1:10" ht="12.95" customHeight="1">
      <c r="A43" s="2"/>
      <c r="B43" s="18"/>
      <c r="C43" s="19"/>
      <c r="D43" s="121" t="s">
        <v>28</v>
      </c>
      <c r="E43" s="121"/>
      <c r="F43" s="121"/>
      <c r="G43" s="121"/>
      <c r="H43" s="121"/>
      <c r="I43" s="36">
        <f>I36</f>
        <v>0</v>
      </c>
      <c r="J43" s="55"/>
    </row>
    <row r="44" spans="1:10" ht="12.95" customHeight="1">
      <c r="A44" s="2"/>
      <c r="B44" s="2"/>
      <c r="C44" s="28"/>
      <c r="D44" s="28"/>
      <c r="E44" s="56"/>
      <c r="F44" s="57"/>
      <c r="G44" s="58"/>
      <c r="H44" s="59">
        <v>44706</v>
      </c>
      <c r="I44" s="57"/>
      <c r="J44" s="60">
        <v>44720</v>
      </c>
    </row>
    <row r="45" spans="1:10" ht="12.95" customHeight="1">
      <c r="A45" s="2"/>
      <c r="B45" s="27" t="s">
        <v>36</v>
      </c>
      <c r="C45" s="19"/>
      <c r="D45" s="121" t="s">
        <v>29</v>
      </c>
      <c r="E45" s="121"/>
      <c r="F45" s="121"/>
      <c r="G45" s="121"/>
      <c r="H45" s="61">
        <v>520411.12</v>
      </c>
      <c r="I45" s="36">
        <f>I38</f>
        <v>148.5</v>
      </c>
      <c r="J45" s="36">
        <f>H45+I45</f>
        <v>520559.62</v>
      </c>
    </row>
    <row r="46" spans="1:10" ht="12.95" customHeight="1">
      <c r="A46" s="2"/>
      <c r="B46" s="18"/>
      <c r="C46" s="19"/>
      <c r="D46" s="122" t="s">
        <v>24</v>
      </c>
      <c r="E46" s="122"/>
      <c r="F46" s="122"/>
      <c r="G46" s="122"/>
      <c r="H46" s="62">
        <v>431491.47</v>
      </c>
      <c r="I46" s="36">
        <f>I29+I10</f>
        <v>748.5</v>
      </c>
      <c r="J46" s="35">
        <f>H46+I46</f>
        <v>432239.97</v>
      </c>
    </row>
    <row r="47" spans="1:10" ht="12.95" customHeight="1">
      <c r="A47" s="2"/>
      <c r="B47" s="18"/>
      <c r="C47" s="19"/>
      <c r="D47" s="122" t="s">
        <v>25</v>
      </c>
      <c r="E47" s="122"/>
      <c r="F47" s="122"/>
      <c r="G47" s="122"/>
      <c r="H47" s="62">
        <v>101569.1</v>
      </c>
      <c r="I47" s="36">
        <f>I33+I11</f>
        <v>-600</v>
      </c>
      <c r="J47" s="35">
        <f>H47+I47</f>
        <v>100969.1</v>
      </c>
    </row>
    <row r="48" spans="1:10" ht="12.95" customHeight="1">
      <c r="A48" s="2"/>
      <c r="C48" s="28"/>
      <c r="D48" s="121" t="s">
        <v>30</v>
      </c>
      <c r="E48" s="121"/>
      <c r="F48" s="121"/>
      <c r="G48" s="121"/>
      <c r="H48" s="36">
        <f>H46+H47</f>
        <v>533060.57</v>
      </c>
      <c r="I48" s="36">
        <f>SUM(I46:I47)</f>
        <v>148.5</v>
      </c>
      <c r="J48" s="36">
        <f>SUM(J46:J47)</f>
        <v>533209.07</v>
      </c>
    </row>
    <row r="49" spans="1:10" ht="12.95" customHeight="1">
      <c r="A49" s="2"/>
      <c r="B49" s="2"/>
      <c r="C49" s="28"/>
      <c r="D49" s="122" t="s">
        <v>19</v>
      </c>
      <c r="E49" s="122"/>
      <c r="F49" s="122"/>
      <c r="G49" s="122"/>
      <c r="H49" s="35">
        <f>H45-H48</f>
        <v>-12649.449999999953</v>
      </c>
      <c r="I49" s="36">
        <f>I45-I48</f>
        <v>0</v>
      </c>
      <c r="J49" s="35">
        <f>J45-J48</f>
        <v>-12649.449999999953</v>
      </c>
    </row>
    <row r="50" spans="1:10" ht="12.95" customHeight="1">
      <c r="A50" s="2"/>
      <c r="B50" s="29" t="s">
        <v>38</v>
      </c>
      <c r="C50" s="28"/>
      <c r="D50" s="121" t="s">
        <v>31</v>
      </c>
      <c r="E50" s="121"/>
      <c r="F50" s="121"/>
      <c r="G50" s="121"/>
      <c r="H50" s="63">
        <v>0</v>
      </c>
      <c r="I50" s="36">
        <f>I43</f>
        <v>0</v>
      </c>
      <c r="J50" s="36">
        <f>H50+I50</f>
        <v>0</v>
      </c>
    </row>
    <row r="51" spans="5:10" ht="12.95" customHeight="1">
      <c r="E51" s="67"/>
      <c r="F51" s="67"/>
      <c r="G51" s="67"/>
      <c r="H51" s="67"/>
      <c r="I51" s="67"/>
      <c r="J51" s="67"/>
    </row>
    <row r="52" ht="12.95" customHeight="1"/>
    <row r="53" ht="12.95" customHeight="1"/>
    <row r="54" ht="12.95" customHeight="1"/>
    <row r="55" ht="12.95" customHeight="1"/>
    <row r="56" ht="12.95" customHeight="1"/>
    <row r="57" ht="12.95" customHeight="1"/>
    <row r="58" ht="12.95" customHeight="1"/>
    <row r="59" ht="12.95" customHeight="1"/>
    <row r="60" ht="12.95" customHeight="1"/>
    <row r="61" ht="12.95" customHeight="1"/>
    <row r="62" ht="12.95" customHeight="1"/>
  </sheetData>
  <mergeCells count="29">
    <mergeCell ref="A14:A19"/>
    <mergeCell ref="B2:B3"/>
    <mergeCell ref="E2:E3"/>
    <mergeCell ref="F2:F3"/>
    <mergeCell ref="G2:G3"/>
    <mergeCell ref="A5:A6"/>
    <mergeCell ref="A7:A8"/>
    <mergeCell ref="D9:G9"/>
    <mergeCell ref="D10:G10"/>
    <mergeCell ref="D11:G11"/>
    <mergeCell ref="D12:G12"/>
    <mergeCell ref="A31:A32"/>
    <mergeCell ref="E33:G33"/>
    <mergeCell ref="E36:G36"/>
    <mergeCell ref="A20:A26"/>
    <mergeCell ref="A27:A28"/>
    <mergeCell ref="E29:G29"/>
    <mergeCell ref="D50:G50"/>
    <mergeCell ref="D38:H38"/>
    <mergeCell ref="D39:H39"/>
    <mergeCell ref="D40:H40"/>
    <mergeCell ref="D41:H41"/>
    <mergeCell ref="D42:H42"/>
    <mergeCell ref="D43:H43"/>
    <mergeCell ref="D45:G45"/>
    <mergeCell ref="D46:G46"/>
    <mergeCell ref="D47:G47"/>
    <mergeCell ref="D48:G48"/>
    <mergeCell ref="D49:G49"/>
  </mergeCells>
  <conditionalFormatting sqref="B1:B2">
    <cfRule type="expression" priority="22" dxfId="2" stopIfTrue="1">
      <formula>$K1="Z"</formula>
    </cfRule>
    <cfRule type="expression" priority="23" dxfId="1" stopIfTrue="1">
      <formula>$K1="T"</formula>
    </cfRule>
    <cfRule type="expression" priority="24" dxfId="0" stopIfTrue="1">
      <formula>$K1="Y"</formula>
    </cfRule>
  </conditionalFormatting>
  <conditionalFormatting sqref="B2">
    <cfRule type="expression" priority="19" dxfId="2" stopIfTrue="1">
      <formula>$K2="Z"</formula>
    </cfRule>
    <cfRule type="expression" priority="20" dxfId="1" stopIfTrue="1">
      <formula>$K2="T"</formula>
    </cfRule>
    <cfRule type="expression" priority="21" dxfId="0" stopIfTrue="1">
      <formula>$K2="Y"</formula>
    </cfRule>
  </conditionalFormatting>
  <conditionalFormatting sqref="B1:B2 C9:C11">
    <cfRule type="expression" priority="16" dxfId="2" stopIfTrue="1">
      <formula>#REF!="Z"</formula>
    </cfRule>
    <cfRule type="expression" priority="17" dxfId="1" stopIfTrue="1">
      <formula>#REF!="T"</formula>
    </cfRule>
    <cfRule type="expression" priority="18" dxfId="0" stopIfTrue="1">
      <formula>#REF!="Y"</formula>
    </cfRule>
  </conditionalFormatting>
  <conditionalFormatting sqref="H46">
    <cfRule type="expression" priority="13" dxfId="2" stopIfTrue="1">
      <formula>$J46="Z"</formula>
    </cfRule>
    <cfRule type="expression" priority="14" dxfId="1" stopIfTrue="1">
      <formula>$J46="T"</formula>
    </cfRule>
    <cfRule type="expression" priority="15" dxfId="0" stopIfTrue="1">
      <formula>$J46="Y"</formula>
    </cfRule>
  </conditionalFormatting>
  <conditionalFormatting sqref="H47">
    <cfRule type="expression" priority="10" dxfId="2" stopIfTrue="1">
      <formula>$J47="Z"</formula>
    </cfRule>
    <cfRule type="expression" priority="11" dxfId="1" stopIfTrue="1">
      <formula>$J47="T"</formula>
    </cfRule>
    <cfRule type="expression" priority="12" dxfId="0" stopIfTrue="1">
      <formula>$J47="Y"</formula>
    </cfRule>
  </conditionalFormatting>
  <conditionalFormatting sqref="H45">
    <cfRule type="expression" priority="7" dxfId="2" stopIfTrue="1">
      <formula>$J45="Z"</formula>
    </cfRule>
    <cfRule type="expression" priority="8" dxfId="1" stopIfTrue="1">
      <formula>$J45="T"</formula>
    </cfRule>
    <cfRule type="expression" priority="9" dxfId="0" stopIfTrue="1">
      <formula>$J45="Y"</formula>
    </cfRule>
  </conditionalFormatting>
  <conditionalFormatting sqref="H46">
    <cfRule type="expression" priority="4" dxfId="2" stopIfTrue="1">
      <formula>$J46="Z"</formula>
    </cfRule>
    <cfRule type="expression" priority="5" dxfId="1" stopIfTrue="1">
      <formula>$J46="T"</formula>
    </cfRule>
    <cfRule type="expression" priority="6" dxfId="0" stopIfTrue="1">
      <formula>$J46="Y"</formula>
    </cfRule>
  </conditionalFormatting>
  <conditionalFormatting sqref="H47">
    <cfRule type="expression" priority="1" dxfId="2" stopIfTrue="1">
      <formula>$J47="Z"</formula>
    </cfRule>
    <cfRule type="expression" priority="2" dxfId="1" stopIfTrue="1">
      <formula>$J47="T"</formula>
    </cfRule>
    <cfRule type="expression" priority="3" dxfId="0" stopIfTrue="1">
      <formula>$J47="Y"</formula>
    </cfRule>
  </conditionalFormatting>
  <printOptions/>
  <pageMargins left="0.1968503937007874" right="0.1968503937007874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 topLeftCell="A1">
      <selection activeCell="B20" sqref="B20:J33"/>
    </sheetView>
  </sheetViews>
  <sheetFormatPr defaultColWidth="9.140625" defaultRowHeight="15"/>
  <cols>
    <col min="1" max="1" width="4.00390625" style="66" customWidth="1"/>
    <col min="2" max="2" width="73.7109375" style="66" customWidth="1"/>
    <col min="3" max="3" width="4.140625" style="66" customWidth="1"/>
    <col min="4" max="4" width="9.8515625" style="66" customWidth="1"/>
    <col min="5" max="5" width="6.8515625" style="66" customWidth="1"/>
    <col min="6" max="6" width="7.28125" style="66" customWidth="1"/>
    <col min="7" max="7" width="6.28125" style="66" customWidth="1"/>
    <col min="8" max="8" width="10.7109375" style="66" customWidth="1"/>
    <col min="9" max="9" width="9.00390625" style="66" customWidth="1"/>
    <col min="10" max="10" width="10.00390625" style="66" customWidth="1"/>
    <col min="11" max="16384" width="9.140625" style="66" customWidth="1"/>
  </cols>
  <sheetData>
    <row r="1" spans="1:10" ht="15" customHeight="1">
      <c r="A1" s="32" t="s">
        <v>76</v>
      </c>
      <c r="B1" s="32"/>
      <c r="C1" s="1"/>
      <c r="D1" s="1"/>
      <c r="E1" s="2"/>
      <c r="F1" s="2"/>
      <c r="G1" s="2"/>
      <c r="H1" s="32" t="s">
        <v>37</v>
      </c>
      <c r="I1" s="32"/>
      <c r="J1" s="32"/>
    </row>
    <row r="2" spans="1:10" ht="12.95" customHeight="1">
      <c r="A2" s="3" t="s">
        <v>0</v>
      </c>
      <c r="B2" s="136" t="s">
        <v>1</v>
      </c>
      <c r="C2" s="3"/>
      <c r="D2" s="3" t="s">
        <v>2</v>
      </c>
      <c r="E2" s="136" t="s">
        <v>3</v>
      </c>
      <c r="F2" s="136" t="s">
        <v>4</v>
      </c>
      <c r="G2" s="136" t="s">
        <v>5</v>
      </c>
      <c r="H2" s="3" t="s">
        <v>6</v>
      </c>
      <c r="I2" s="3" t="s">
        <v>7</v>
      </c>
      <c r="J2" s="3" t="s">
        <v>8</v>
      </c>
    </row>
    <row r="3" spans="1:10" ht="12.95" customHeight="1">
      <c r="A3" s="4" t="s">
        <v>9</v>
      </c>
      <c r="B3" s="137"/>
      <c r="C3" s="4"/>
      <c r="D3" s="4" t="s">
        <v>10</v>
      </c>
      <c r="E3" s="137"/>
      <c r="F3" s="137"/>
      <c r="G3" s="137"/>
      <c r="H3" s="4" t="s">
        <v>11</v>
      </c>
      <c r="I3" s="4" t="s">
        <v>40</v>
      </c>
      <c r="J3" s="4" t="s">
        <v>11</v>
      </c>
    </row>
    <row r="4" spans="1:10" ht="12.95" customHeight="1">
      <c r="A4" s="5" t="s">
        <v>12</v>
      </c>
      <c r="B4" s="6"/>
      <c r="C4" s="7"/>
      <c r="D4" s="7"/>
      <c r="E4" s="7"/>
      <c r="F4" s="7"/>
      <c r="G4" s="7"/>
      <c r="H4" s="7"/>
      <c r="I4" s="8"/>
      <c r="J4" s="72"/>
    </row>
    <row r="5" spans="1:10" ht="12.95" customHeight="1">
      <c r="A5" s="135" t="s">
        <v>13</v>
      </c>
      <c r="B5" s="104" t="s">
        <v>80</v>
      </c>
      <c r="C5" s="105" t="s">
        <v>43</v>
      </c>
      <c r="D5" s="106" t="s">
        <v>77</v>
      </c>
      <c r="E5" s="107"/>
      <c r="F5" s="107">
        <v>4122</v>
      </c>
      <c r="G5" s="106" t="s">
        <v>78</v>
      </c>
      <c r="H5" s="108">
        <v>0</v>
      </c>
      <c r="I5" s="103">
        <v>2.48</v>
      </c>
      <c r="J5" s="102">
        <v>2.48</v>
      </c>
    </row>
    <row r="6" spans="1:10" ht="12.95" customHeight="1">
      <c r="A6" s="130"/>
      <c r="B6" s="104" t="s">
        <v>81</v>
      </c>
      <c r="C6" s="105" t="s">
        <v>43</v>
      </c>
      <c r="D6" s="106" t="s">
        <v>79</v>
      </c>
      <c r="E6" s="107"/>
      <c r="F6" s="107">
        <v>4122</v>
      </c>
      <c r="G6" s="106" t="s">
        <v>78</v>
      </c>
      <c r="H6" s="108">
        <v>0</v>
      </c>
      <c r="I6" s="103">
        <v>14.07</v>
      </c>
      <c r="J6" s="102">
        <v>14.07</v>
      </c>
    </row>
    <row r="7" spans="1:10" ht="12.95" customHeight="1">
      <c r="A7" s="130"/>
      <c r="B7" s="104" t="s">
        <v>82</v>
      </c>
      <c r="C7" s="105" t="s">
        <v>43</v>
      </c>
      <c r="D7" s="106" t="s">
        <v>77</v>
      </c>
      <c r="E7" s="107">
        <v>3113</v>
      </c>
      <c r="F7" s="107">
        <v>5336</v>
      </c>
      <c r="G7" s="106" t="s">
        <v>78</v>
      </c>
      <c r="H7" s="108">
        <v>0</v>
      </c>
      <c r="I7" s="103">
        <v>2.48</v>
      </c>
      <c r="J7" s="102">
        <v>2.48</v>
      </c>
    </row>
    <row r="8" spans="1:10" ht="12.95" customHeight="1">
      <c r="A8" s="131"/>
      <c r="B8" s="104" t="s">
        <v>83</v>
      </c>
      <c r="C8" s="105" t="s">
        <v>43</v>
      </c>
      <c r="D8" s="106" t="s">
        <v>79</v>
      </c>
      <c r="E8" s="107">
        <v>3113</v>
      </c>
      <c r="F8" s="107">
        <v>5336</v>
      </c>
      <c r="G8" s="106" t="s">
        <v>78</v>
      </c>
      <c r="H8" s="108">
        <v>0</v>
      </c>
      <c r="I8" s="103">
        <v>14.07</v>
      </c>
      <c r="J8" s="102">
        <v>14.07</v>
      </c>
    </row>
    <row r="9" spans="1:10" ht="12.95" customHeight="1">
      <c r="A9" s="9"/>
      <c r="B9" s="10"/>
      <c r="C9" s="11"/>
      <c r="D9" s="138" t="s">
        <v>16</v>
      </c>
      <c r="E9" s="138"/>
      <c r="F9" s="138"/>
      <c r="G9" s="138"/>
      <c r="H9" s="64">
        <f>H5+H6</f>
        <v>0</v>
      </c>
      <c r="I9" s="64">
        <f aca="true" t="shared" si="0" ref="I9:J9">I5+I6</f>
        <v>16.55</v>
      </c>
      <c r="J9" s="64">
        <f t="shared" si="0"/>
        <v>16.55</v>
      </c>
    </row>
    <row r="10" spans="1:10" ht="12.95" customHeight="1">
      <c r="A10" s="9"/>
      <c r="B10" s="12" t="s">
        <v>35</v>
      </c>
      <c r="C10" s="11"/>
      <c r="D10" s="138" t="s">
        <v>17</v>
      </c>
      <c r="E10" s="138"/>
      <c r="F10" s="138"/>
      <c r="G10" s="138"/>
      <c r="H10" s="64">
        <f>H7+H8</f>
        <v>0</v>
      </c>
      <c r="I10" s="64">
        <f aca="true" t="shared" si="1" ref="I10:J10">I7+I8</f>
        <v>16.55</v>
      </c>
      <c r="J10" s="64">
        <f t="shared" si="1"/>
        <v>16.55</v>
      </c>
    </row>
    <row r="11" spans="1:10" ht="12.95" customHeight="1">
      <c r="A11" s="9"/>
      <c r="B11" s="13"/>
      <c r="C11" s="11"/>
      <c r="D11" s="139" t="s">
        <v>18</v>
      </c>
      <c r="E11" s="139"/>
      <c r="F11" s="139"/>
      <c r="G11" s="139"/>
      <c r="H11" s="64">
        <v>0</v>
      </c>
      <c r="I11" s="64">
        <v>0</v>
      </c>
      <c r="J11" s="64">
        <v>0</v>
      </c>
    </row>
    <row r="12" spans="1:10" ht="12.95" customHeight="1">
      <c r="A12" s="14"/>
      <c r="B12" s="15"/>
      <c r="C12" s="16"/>
      <c r="D12" s="139" t="s">
        <v>19</v>
      </c>
      <c r="E12" s="139"/>
      <c r="F12" s="139"/>
      <c r="G12" s="139"/>
      <c r="H12" s="65">
        <f>H9-H10-H11</f>
        <v>0</v>
      </c>
      <c r="I12" s="65">
        <f aca="true" t="shared" si="2" ref="I12:J12">I9-I10-I11</f>
        <v>0</v>
      </c>
      <c r="J12" s="65">
        <f t="shared" si="2"/>
        <v>0</v>
      </c>
    </row>
    <row r="13" spans="1:10" ht="12.95" customHeight="1">
      <c r="A13" s="17" t="s">
        <v>20</v>
      </c>
      <c r="B13" s="18"/>
      <c r="C13" s="19"/>
      <c r="D13" s="19"/>
      <c r="E13" s="20"/>
      <c r="F13" s="18"/>
      <c r="G13" s="18"/>
      <c r="H13" s="21"/>
      <c r="I13" s="21"/>
      <c r="J13" s="22"/>
    </row>
    <row r="14" spans="1:10" ht="12.95" customHeight="1">
      <c r="A14" s="116" t="s">
        <v>13</v>
      </c>
      <c r="B14" s="41"/>
      <c r="C14" s="69"/>
      <c r="D14" s="72"/>
      <c r="E14" s="72"/>
      <c r="F14" s="72"/>
      <c r="G14" s="73"/>
      <c r="H14" s="74">
        <v>0</v>
      </c>
      <c r="I14" s="70">
        <v>0</v>
      </c>
      <c r="J14" s="39">
        <f aca="true" t="shared" si="3" ref="J14">H14+I14</f>
        <v>0</v>
      </c>
    </row>
    <row r="15" spans="1:10" ht="12.95" customHeight="1">
      <c r="A15" s="14"/>
      <c r="B15" s="109"/>
      <c r="C15" s="110"/>
      <c r="D15" s="110"/>
      <c r="E15" s="141" t="s">
        <v>21</v>
      </c>
      <c r="F15" s="142"/>
      <c r="G15" s="143"/>
      <c r="H15" s="111">
        <f>SUM(H14:H14)</f>
        <v>0</v>
      </c>
      <c r="I15" s="111">
        <f>SUM(I14:I14)</f>
        <v>0</v>
      </c>
      <c r="J15" s="111">
        <f>SUM(J14:J14)</f>
        <v>0</v>
      </c>
    </row>
    <row r="16" spans="1:10" ht="12.95" customHeight="1">
      <c r="A16" s="33" t="s">
        <v>22</v>
      </c>
      <c r="B16" s="109"/>
      <c r="C16" s="110"/>
      <c r="D16" s="110"/>
      <c r="E16" s="112"/>
      <c r="F16" s="109"/>
      <c r="G16" s="109"/>
      <c r="H16" s="113"/>
      <c r="I16" s="113"/>
      <c r="J16" s="114"/>
    </row>
    <row r="17" spans="1:10" ht="12.95" customHeight="1">
      <c r="A17" s="115" t="s">
        <v>13</v>
      </c>
      <c r="B17" s="41"/>
      <c r="C17" s="95"/>
      <c r="D17" s="95"/>
      <c r="E17" s="75"/>
      <c r="F17" s="75"/>
      <c r="G17" s="34"/>
      <c r="H17" s="74">
        <v>0</v>
      </c>
      <c r="I17" s="70">
        <v>0</v>
      </c>
      <c r="J17" s="39">
        <f aca="true" t="shared" si="4" ref="J17">H17+I17</f>
        <v>0</v>
      </c>
    </row>
    <row r="18" spans="1:10" ht="12.95" customHeight="1">
      <c r="A18" s="91"/>
      <c r="B18" s="88"/>
      <c r="C18" s="90"/>
      <c r="D18" s="89"/>
      <c r="E18" s="125" t="s">
        <v>23</v>
      </c>
      <c r="F18" s="125"/>
      <c r="G18" s="125"/>
      <c r="H18" s="42">
        <f>SUM(H17:H17)</f>
        <v>0</v>
      </c>
      <c r="I18" s="42">
        <f>SUM(I17:I17)</f>
        <v>0</v>
      </c>
      <c r="J18" s="42">
        <f>SUM(J17:J17)</f>
        <v>0</v>
      </c>
    </row>
    <row r="19" spans="1:10" ht="12.95" customHeight="1">
      <c r="A19" s="43" t="s">
        <v>33</v>
      </c>
      <c r="B19" s="44"/>
      <c r="C19" s="45"/>
      <c r="D19" s="45"/>
      <c r="E19" s="46"/>
      <c r="F19" s="46"/>
      <c r="G19" s="46"/>
      <c r="H19" s="47"/>
      <c r="I19" s="48"/>
      <c r="J19" s="49"/>
    </row>
    <row r="20" spans="1:10" ht="12.95" customHeight="1">
      <c r="A20" s="123" t="s">
        <v>13</v>
      </c>
      <c r="B20" s="77" t="s">
        <v>84</v>
      </c>
      <c r="C20" s="117" t="s">
        <v>43</v>
      </c>
      <c r="D20" s="118"/>
      <c r="E20" s="119"/>
      <c r="F20" s="80" t="s">
        <v>105</v>
      </c>
      <c r="G20" s="80" t="s">
        <v>85</v>
      </c>
      <c r="H20" s="120">
        <v>0</v>
      </c>
      <c r="I20" s="103">
        <v>389</v>
      </c>
      <c r="J20" s="120">
        <f>H20+I20</f>
        <v>389</v>
      </c>
    </row>
    <row r="21" spans="1:10" ht="12.95" customHeight="1">
      <c r="A21" s="140"/>
      <c r="B21" s="77" t="s">
        <v>86</v>
      </c>
      <c r="C21" s="117" t="s">
        <v>43</v>
      </c>
      <c r="D21" s="118"/>
      <c r="E21" s="119"/>
      <c r="F21" s="80" t="s">
        <v>105</v>
      </c>
      <c r="G21" s="80" t="s">
        <v>85</v>
      </c>
      <c r="H21" s="120">
        <v>389</v>
      </c>
      <c r="I21" s="103">
        <v>-389</v>
      </c>
      <c r="J21" s="120">
        <f aca="true" t="shared" si="5" ref="J21:J33">H21+I21</f>
        <v>0</v>
      </c>
    </row>
    <row r="22" spans="1:10" ht="12.95" customHeight="1">
      <c r="A22" s="140"/>
      <c r="B22" s="77" t="s">
        <v>87</v>
      </c>
      <c r="C22" s="117" t="s">
        <v>43</v>
      </c>
      <c r="D22" s="118"/>
      <c r="E22" s="119"/>
      <c r="F22" s="80" t="s">
        <v>105</v>
      </c>
      <c r="G22" s="80" t="s">
        <v>88</v>
      </c>
      <c r="H22" s="120">
        <v>0</v>
      </c>
      <c r="I22" s="103">
        <v>5049</v>
      </c>
      <c r="J22" s="120">
        <f t="shared" si="5"/>
        <v>5049</v>
      </c>
    </row>
    <row r="23" spans="1:10" ht="12.95" customHeight="1">
      <c r="A23" s="140"/>
      <c r="B23" s="77" t="s">
        <v>89</v>
      </c>
      <c r="C23" s="117" t="s">
        <v>43</v>
      </c>
      <c r="D23" s="118"/>
      <c r="E23" s="119"/>
      <c r="F23" s="80" t="s">
        <v>105</v>
      </c>
      <c r="G23" s="80" t="s">
        <v>88</v>
      </c>
      <c r="H23" s="120">
        <v>5049</v>
      </c>
      <c r="I23" s="103">
        <v>-5049</v>
      </c>
      <c r="J23" s="120">
        <f t="shared" si="5"/>
        <v>0</v>
      </c>
    </row>
    <row r="24" spans="1:10" ht="12.95" customHeight="1">
      <c r="A24" s="140"/>
      <c r="B24" s="77" t="s">
        <v>90</v>
      </c>
      <c r="C24" s="117" t="s">
        <v>43</v>
      </c>
      <c r="D24" s="118"/>
      <c r="E24" s="119"/>
      <c r="F24" s="80" t="s">
        <v>105</v>
      </c>
      <c r="G24" s="80" t="s">
        <v>91</v>
      </c>
      <c r="H24" s="120">
        <v>0</v>
      </c>
      <c r="I24" s="103">
        <v>1224</v>
      </c>
      <c r="J24" s="120">
        <f t="shared" si="5"/>
        <v>1224</v>
      </c>
    </row>
    <row r="25" spans="1:10" ht="12.95" customHeight="1">
      <c r="A25" s="140"/>
      <c r="B25" s="77" t="s">
        <v>92</v>
      </c>
      <c r="C25" s="117" t="s">
        <v>43</v>
      </c>
      <c r="D25" s="118"/>
      <c r="E25" s="119"/>
      <c r="F25" s="80" t="s">
        <v>105</v>
      </c>
      <c r="G25" s="80" t="s">
        <v>91</v>
      </c>
      <c r="H25" s="120">
        <v>1224</v>
      </c>
      <c r="I25" s="103">
        <v>-1224</v>
      </c>
      <c r="J25" s="120">
        <f t="shared" si="5"/>
        <v>0</v>
      </c>
    </row>
    <row r="26" spans="1:10" ht="12.95" customHeight="1">
      <c r="A26" s="140"/>
      <c r="B26" s="77" t="s">
        <v>93</v>
      </c>
      <c r="C26" s="117" t="s">
        <v>43</v>
      </c>
      <c r="D26" s="118"/>
      <c r="E26" s="119"/>
      <c r="F26" s="80" t="s">
        <v>105</v>
      </c>
      <c r="G26" s="80" t="s">
        <v>94</v>
      </c>
      <c r="H26" s="120">
        <v>0</v>
      </c>
      <c r="I26" s="103">
        <v>6544</v>
      </c>
      <c r="J26" s="120">
        <f t="shared" si="5"/>
        <v>6544</v>
      </c>
    </row>
    <row r="27" spans="1:10" ht="12.95" customHeight="1">
      <c r="A27" s="140"/>
      <c r="B27" s="77" t="s">
        <v>95</v>
      </c>
      <c r="C27" s="117" t="s">
        <v>43</v>
      </c>
      <c r="D27" s="118"/>
      <c r="E27" s="119"/>
      <c r="F27" s="80" t="s">
        <v>105</v>
      </c>
      <c r="G27" s="80" t="s">
        <v>94</v>
      </c>
      <c r="H27" s="120">
        <v>6544</v>
      </c>
      <c r="I27" s="103">
        <v>-6544</v>
      </c>
      <c r="J27" s="120">
        <f t="shared" si="5"/>
        <v>0</v>
      </c>
    </row>
    <row r="28" spans="1:10" ht="12.95" customHeight="1">
      <c r="A28" s="140"/>
      <c r="B28" s="77" t="s">
        <v>96</v>
      </c>
      <c r="C28" s="117" t="s">
        <v>43</v>
      </c>
      <c r="D28" s="118"/>
      <c r="E28" s="119"/>
      <c r="F28" s="80" t="s">
        <v>105</v>
      </c>
      <c r="G28" s="80" t="s">
        <v>97</v>
      </c>
      <c r="H28" s="120">
        <v>0</v>
      </c>
      <c r="I28" s="103">
        <v>698</v>
      </c>
      <c r="J28" s="120">
        <f t="shared" si="5"/>
        <v>698</v>
      </c>
    </row>
    <row r="29" spans="1:10" ht="12.95" customHeight="1">
      <c r="A29" s="140"/>
      <c r="B29" s="77" t="s">
        <v>98</v>
      </c>
      <c r="C29" s="117" t="s">
        <v>43</v>
      </c>
      <c r="D29" s="118"/>
      <c r="E29" s="119"/>
      <c r="F29" s="80" t="s">
        <v>105</v>
      </c>
      <c r="G29" s="80" t="s">
        <v>97</v>
      </c>
      <c r="H29" s="120">
        <v>698</v>
      </c>
      <c r="I29" s="103">
        <v>-698</v>
      </c>
      <c r="J29" s="120">
        <f t="shared" si="5"/>
        <v>0</v>
      </c>
    </row>
    <row r="30" spans="1:10" ht="12.95" customHeight="1">
      <c r="A30" s="140"/>
      <c r="B30" s="77" t="s">
        <v>99</v>
      </c>
      <c r="C30" s="117" t="s">
        <v>43</v>
      </c>
      <c r="D30" s="118"/>
      <c r="E30" s="119"/>
      <c r="F30" s="80" t="s">
        <v>105</v>
      </c>
      <c r="G30" s="80" t="s">
        <v>100</v>
      </c>
      <c r="H30" s="120">
        <v>0</v>
      </c>
      <c r="I30" s="103">
        <v>3323</v>
      </c>
      <c r="J30" s="120">
        <f t="shared" si="5"/>
        <v>3323</v>
      </c>
    </row>
    <row r="31" spans="1:10" ht="12.95" customHeight="1">
      <c r="A31" s="140"/>
      <c r="B31" s="77" t="s">
        <v>101</v>
      </c>
      <c r="C31" s="117" t="s">
        <v>43</v>
      </c>
      <c r="D31" s="118"/>
      <c r="E31" s="119"/>
      <c r="F31" s="80" t="s">
        <v>105</v>
      </c>
      <c r="G31" s="80" t="s">
        <v>100</v>
      </c>
      <c r="H31" s="120">
        <v>3323</v>
      </c>
      <c r="I31" s="103">
        <v>-3323</v>
      </c>
      <c r="J31" s="120">
        <f t="shared" si="5"/>
        <v>0</v>
      </c>
    </row>
    <row r="32" spans="1:10" ht="12.95" customHeight="1">
      <c r="A32" s="140"/>
      <c r="B32" s="77" t="s">
        <v>102</v>
      </c>
      <c r="C32" s="117" t="s">
        <v>43</v>
      </c>
      <c r="D32" s="118"/>
      <c r="E32" s="119"/>
      <c r="F32" s="80" t="s">
        <v>105</v>
      </c>
      <c r="G32" s="80" t="s">
        <v>103</v>
      </c>
      <c r="H32" s="120">
        <v>0</v>
      </c>
      <c r="I32" s="103">
        <v>1396</v>
      </c>
      <c r="J32" s="120">
        <f t="shared" si="5"/>
        <v>1396</v>
      </c>
    </row>
    <row r="33" spans="1:10" ht="12.95" customHeight="1">
      <c r="A33" s="124"/>
      <c r="B33" s="77" t="s">
        <v>104</v>
      </c>
      <c r="C33" s="117" t="s">
        <v>43</v>
      </c>
      <c r="D33" s="118"/>
      <c r="E33" s="119"/>
      <c r="F33" s="80" t="s">
        <v>105</v>
      </c>
      <c r="G33" s="80" t="s">
        <v>103</v>
      </c>
      <c r="H33" s="120">
        <v>1396</v>
      </c>
      <c r="I33" s="103">
        <v>-1396</v>
      </c>
      <c r="J33" s="120">
        <f t="shared" si="5"/>
        <v>0</v>
      </c>
    </row>
    <row r="34" spans="1:10" ht="12.95" customHeight="1">
      <c r="A34" s="16"/>
      <c r="B34" s="15"/>
      <c r="C34" s="16"/>
      <c r="D34" s="16"/>
      <c r="E34" s="126" t="s">
        <v>34</v>
      </c>
      <c r="F34" s="127"/>
      <c r="G34" s="128"/>
      <c r="H34" s="51">
        <f>SUM(H20:H33)</f>
        <v>18623</v>
      </c>
      <c r="I34" s="51">
        <f aca="true" t="shared" si="6" ref="I34:J34">SUM(I20:I33)</f>
        <v>0</v>
      </c>
      <c r="J34" s="51">
        <f t="shared" si="6"/>
        <v>18623</v>
      </c>
    </row>
    <row r="35" spans="1:10" ht="12.95" customHeight="1">
      <c r="A35" s="16"/>
      <c r="B35" s="15"/>
      <c r="C35" s="16"/>
      <c r="D35" s="16"/>
      <c r="E35" s="25"/>
      <c r="F35" s="25"/>
      <c r="G35" s="26"/>
      <c r="H35" s="31"/>
      <c r="I35" s="30"/>
      <c r="J35" s="31"/>
    </row>
    <row r="36" spans="1:10" ht="12.95" customHeight="1">
      <c r="A36" s="2"/>
      <c r="B36" s="27" t="s">
        <v>32</v>
      </c>
      <c r="C36" s="19"/>
      <c r="D36" s="122" t="s">
        <v>16</v>
      </c>
      <c r="E36" s="122"/>
      <c r="F36" s="122"/>
      <c r="G36" s="122"/>
      <c r="H36" s="122"/>
      <c r="I36" s="36">
        <f>I9</f>
        <v>16.55</v>
      </c>
      <c r="J36" s="53"/>
    </row>
    <row r="37" spans="1:10" ht="12.95" customHeight="1">
      <c r="A37" s="2"/>
      <c r="B37" s="18"/>
      <c r="C37" s="19"/>
      <c r="D37" s="122" t="s">
        <v>24</v>
      </c>
      <c r="E37" s="122"/>
      <c r="F37" s="122"/>
      <c r="G37" s="122"/>
      <c r="H37" s="122"/>
      <c r="I37" s="36">
        <f>I15+I10</f>
        <v>16.55</v>
      </c>
      <c r="J37" s="54"/>
    </row>
    <row r="38" spans="1:10" ht="12.95" customHeight="1">
      <c r="A38" s="2"/>
      <c r="B38" s="18"/>
      <c r="C38" s="19"/>
      <c r="D38" s="122" t="s">
        <v>25</v>
      </c>
      <c r="E38" s="122"/>
      <c r="F38" s="122"/>
      <c r="G38" s="122"/>
      <c r="H38" s="122"/>
      <c r="I38" s="36">
        <f>I18+I11</f>
        <v>0</v>
      </c>
      <c r="J38" s="55"/>
    </row>
    <row r="39" spans="1:10" ht="12.95" customHeight="1">
      <c r="A39" s="2"/>
      <c r="B39" s="18"/>
      <c r="C39" s="19"/>
      <c r="D39" s="122" t="s">
        <v>26</v>
      </c>
      <c r="E39" s="122"/>
      <c r="F39" s="122"/>
      <c r="G39" s="122"/>
      <c r="H39" s="122"/>
      <c r="I39" s="36">
        <f>I37+I38</f>
        <v>16.55</v>
      </c>
      <c r="J39" s="55"/>
    </row>
    <row r="40" spans="1:10" ht="12.95" customHeight="1">
      <c r="A40" s="2"/>
      <c r="B40" s="18"/>
      <c r="C40" s="19"/>
      <c r="D40" s="121" t="s">
        <v>27</v>
      </c>
      <c r="E40" s="121"/>
      <c r="F40" s="121"/>
      <c r="G40" s="121"/>
      <c r="H40" s="121"/>
      <c r="I40" s="36">
        <f>I36-I39</f>
        <v>0</v>
      </c>
      <c r="J40" s="55"/>
    </row>
    <row r="41" spans="1:10" ht="12.95" customHeight="1">
      <c r="A41" s="2"/>
      <c r="B41" s="18"/>
      <c r="C41" s="19"/>
      <c r="D41" s="121" t="s">
        <v>28</v>
      </c>
      <c r="E41" s="121"/>
      <c r="F41" s="121"/>
      <c r="G41" s="121"/>
      <c r="H41" s="121"/>
      <c r="I41" s="36">
        <f>I34</f>
        <v>0</v>
      </c>
      <c r="J41" s="55"/>
    </row>
    <row r="42" spans="1:10" ht="12.95" customHeight="1">
      <c r="A42" s="2"/>
      <c r="B42" s="2"/>
      <c r="C42" s="28"/>
      <c r="D42" s="28"/>
      <c r="E42" s="56"/>
      <c r="F42" s="57"/>
      <c r="G42" s="58"/>
      <c r="H42" s="59">
        <v>44720</v>
      </c>
      <c r="I42" s="57"/>
      <c r="J42" s="60">
        <v>44720</v>
      </c>
    </row>
    <row r="43" spans="1:10" ht="12.95" customHeight="1">
      <c r="A43" s="2"/>
      <c r="B43" s="27" t="s">
        <v>36</v>
      </c>
      <c r="C43" s="19"/>
      <c r="D43" s="121" t="s">
        <v>29</v>
      </c>
      <c r="E43" s="121"/>
      <c r="F43" s="121"/>
      <c r="G43" s="121"/>
      <c r="H43" s="61">
        <v>520559.62</v>
      </c>
      <c r="I43" s="36">
        <f>I36</f>
        <v>16.55</v>
      </c>
      <c r="J43" s="36">
        <f>H43+I43</f>
        <v>520576.17</v>
      </c>
    </row>
    <row r="44" spans="1:10" ht="12.95" customHeight="1">
      <c r="A44" s="2"/>
      <c r="B44" s="18"/>
      <c r="C44" s="19"/>
      <c r="D44" s="122" t="s">
        <v>24</v>
      </c>
      <c r="E44" s="122"/>
      <c r="F44" s="122"/>
      <c r="G44" s="122"/>
      <c r="H44" s="62">
        <v>432239.97</v>
      </c>
      <c r="I44" s="36">
        <f>I15+I10</f>
        <v>16.55</v>
      </c>
      <c r="J44" s="35">
        <f>H44+I44</f>
        <v>432256.51999999996</v>
      </c>
    </row>
    <row r="45" spans="1:10" ht="12.95" customHeight="1">
      <c r="A45" s="2"/>
      <c r="B45" s="18"/>
      <c r="C45" s="19"/>
      <c r="D45" s="122" t="s">
        <v>25</v>
      </c>
      <c r="E45" s="122"/>
      <c r="F45" s="122"/>
      <c r="G45" s="122"/>
      <c r="H45" s="62">
        <v>100969.1</v>
      </c>
      <c r="I45" s="36">
        <f>I18+I11</f>
        <v>0</v>
      </c>
      <c r="J45" s="35">
        <f>H45+I45</f>
        <v>100969.1</v>
      </c>
    </row>
    <row r="46" spans="1:10" ht="12.95" customHeight="1">
      <c r="A46" s="2"/>
      <c r="C46" s="28"/>
      <c r="D46" s="121" t="s">
        <v>30</v>
      </c>
      <c r="E46" s="121"/>
      <c r="F46" s="121"/>
      <c r="G46" s="121"/>
      <c r="H46" s="36">
        <f>H44+H45</f>
        <v>533209.07</v>
      </c>
      <c r="I46" s="36">
        <f>SUM(I44:I45)</f>
        <v>16.55</v>
      </c>
      <c r="J46" s="36">
        <f>SUM(J44:J45)</f>
        <v>533225.62</v>
      </c>
    </row>
    <row r="47" spans="1:10" ht="12.95" customHeight="1">
      <c r="A47" s="2"/>
      <c r="B47" s="2"/>
      <c r="C47" s="28"/>
      <c r="D47" s="122" t="s">
        <v>19</v>
      </c>
      <c r="E47" s="122"/>
      <c r="F47" s="122"/>
      <c r="G47" s="122"/>
      <c r="H47" s="35">
        <f>H43-H46</f>
        <v>-12649.449999999953</v>
      </c>
      <c r="I47" s="36">
        <f>I43-I46</f>
        <v>0</v>
      </c>
      <c r="J47" s="35">
        <f>J43-J46</f>
        <v>-12649.450000000012</v>
      </c>
    </row>
    <row r="48" spans="1:10" ht="12.95" customHeight="1">
      <c r="A48" s="2"/>
      <c r="B48" s="29" t="s">
        <v>38</v>
      </c>
      <c r="C48" s="28"/>
      <c r="D48" s="121" t="s">
        <v>31</v>
      </c>
      <c r="E48" s="121"/>
      <c r="F48" s="121"/>
      <c r="G48" s="121"/>
      <c r="H48" s="63">
        <v>0</v>
      </c>
      <c r="I48" s="36">
        <f>I41</f>
        <v>0</v>
      </c>
      <c r="J48" s="36">
        <f>H48+I48</f>
        <v>0</v>
      </c>
    </row>
    <row r="49" spans="5:10" ht="12.95" customHeight="1">
      <c r="E49" s="67"/>
      <c r="F49" s="67"/>
      <c r="G49" s="67"/>
      <c r="H49" s="67"/>
      <c r="I49" s="67"/>
      <c r="J49" s="67"/>
    </row>
    <row r="50" ht="12.95" customHeight="1"/>
    <row r="51" ht="12.95" customHeight="1"/>
    <row r="52" ht="12.95" customHeight="1"/>
    <row r="53" ht="12.95" customHeight="1"/>
    <row r="54" ht="12.95" customHeight="1"/>
    <row r="55" ht="12.95" customHeight="1"/>
    <row r="56" ht="12.95" customHeight="1"/>
    <row r="57" ht="12.95" customHeight="1"/>
    <row r="58" ht="12.95" customHeight="1"/>
    <row r="59" ht="12.95" customHeight="1"/>
    <row r="60" ht="12.95" customHeight="1"/>
  </sheetData>
  <mergeCells count="25">
    <mergeCell ref="D44:G44"/>
    <mergeCell ref="D45:G45"/>
    <mergeCell ref="D46:G46"/>
    <mergeCell ref="D47:G47"/>
    <mergeCell ref="D48:G48"/>
    <mergeCell ref="D43:G43"/>
    <mergeCell ref="E15:G15"/>
    <mergeCell ref="E18:G18"/>
    <mergeCell ref="E34:G34"/>
    <mergeCell ref="D36:H36"/>
    <mergeCell ref="D37:H37"/>
    <mergeCell ref="D38:H38"/>
    <mergeCell ref="D39:H39"/>
    <mergeCell ref="D40:H40"/>
    <mergeCell ref="D41:H41"/>
    <mergeCell ref="A20:A33"/>
    <mergeCell ref="B2:B3"/>
    <mergeCell ref="E2:E3"/>
    <mergeCell ref="F2:F3"/>
    <mergeCell ref="G2:G3"/>
    <mergeCell ref="A5:A8"/>
    <mergeCell ref="D9:G9"/>
    <mergeCell ref="D10:G10"/>
    <mergeCell ref="D11:G11"/>
    <mergeCell ref="D12:G12"/>
  </mergeCells>
  <conditionalFormatting sqref="B1:B2">
    <cfRule type="expression" priority="22" dxfId="2" stopIfTrue="1">
      <formula>$K1="Z"</formula>
    </cfRule>
    <cfRule type="expression" priority="23" dxfId="1" stopIfTrue="1">
      <formula>$K1="T"</formula>
    </cfRule>
    <cfRule type="expression" priority="24" dxfId="0" stopIfTrue="1">
      <formula>$K1="Y"</formula>
    </cfRule>
  </conditionalFormatting>
  <conditionalFormatting sqref="B2">
    <cfRule type="expression" priority="19" dxfId="2" stopIfTrue="1">
      <formula>$K2="Z"</formula>
    </cfRule>
    <cfRule type="expression" priority="20" dxfId="1" stopIfTrue="1">
      <formula>$K2="T"</formula>
    </cfRule>
    <cfRule type="expression" priority="21" dxfId="0" stopIfTrue="1">
      <formula>$K2="Y"</formula>
    </cfRule>
  </conditionalFormatting>
  <conditionalFormatting sqref="B1:B2 C9:C11">
    <cfRule type="expression" priority="16" dxfId="2" stopIfTrue="1">
      <formula>#REF!="Z"</formula>
    </cfRule>
    <cfRule type="expression" priority="17" dxfId="1" stopIfTrue="1">
      <formula>#REF!="T"</formula>
    </cfRule>
    <cfRule type="expression" priority="18" dxfId="0" stopIfTrue="1">
      <formula>#REF!="Y"</formula>
    </cfRule>
  </conditionalFormatting>
  <conditionalFormatting sqref="H44">
    <cfRule type="expression" priority="13" dxfId="2" stopIfTrue="1">
      <formula>$J44="Z"</formula>
    </cfRule>
    <cfRule type="expression" priority="14" dxfId="1" stopIfTrue="1">
      <formula>$J44="T"</formula>
    </cfRule>
    <cfRule type="expression" priority="15" dxfId="0" stopIfTrue="1">
      <formula>$J44="Y"</formula>
    </cfRule>
  </conditionalFormatting>
  <conditionalFormatting sqref="H45">
    <cfRule type="expression" priority="10" dxfId="2" stopIfTrue="1">
      <formula>$J45="Z"</formula>
    </cfRule>
    <cfRule type="expression" priority="11" dxfId="1" stopIfTrue="1">
      <formula>$J45="T"</formula>
    </cfRule>
    <cfRule type="expression" priority="12" dxfId="0" stopIfTrue="1">
      <formula>$J45="Y"</formula>
    </cfRule>
  </conditionalFormatting>
  <conditionalFormatting sqref="H43">
    <cfRule type="expression" priority="7" dxfId="2" stopIfTrue="1">
      <formula>$J43="Z"</formula>
    </cfRule>
    <cfRule type="expression" priority="8" dxfId="1" stopIfTrue="1">
      <formula>$J43="T"</formula>
    </cfRule>
    <cfRule type="expression" priority="9" dxfId="0" stopIfTrue="1">
      <formula>$J43="Y"</formula>
    </cfRule>
  </conditionalFormatting>
  <conditionalFormatting sqref="H44">
    <cfRule type="expression" priority="4" dxfId="2" stopIfTrue="1">
      <formula>$J44="Z"</formula>
    </cfRule>
    <cfRule type="expression" priority="5" dxfId="1" stopIfTrue="1">
      <formula>$J44="T"</formula>
    </cfRule>
    <cfRule type="expression" priority="6" dxfId="0" stopIfTrue="1">
      <formula>$J44="Y"</formula>
    </cfRule>
  </conditionalFormatting>
  <conditionalFormatting sqref="H45">
    <cfRule type="expression" priority="1" dxfId="2" stopIfTrue="1">
      <formula>$J45="Z"</formula>
    </cfRule>
    <cfRule type="expression" priority="2" dxfId="1" stopIfTrue="1">
      <formula>$J45="T"</formula>
    </cfRule>
    <cfRule type="expression" priority="3" dxfId="0" stopIfTrue="1">
      <formula>$J45="Y"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workbookViewId="0" topLeftCell="A1">
      <selection activeCell="N13" sqref="N13"/>
    </sheetView>
  </sheetViews>
  <sheetFormatPr defaultColWidth="9.140625" defaultRowHeight="15"/>
  <cols>
    <col min="1" max="1" width="4.00390625" style="66" customWidth="1"/>
    <col min="2" max="2" width="73.7109375" style="66" customWidth="1"/>
    <col min="3" max="3" width="4.140625" style="66" customWidth="1"/>
    <col min="4" max="4" width="9.8515625" style="66" customWidth="1"/>
    <col min="5" max="6" width="7.28125" style="66" customWidth="1"/>
    <col min="7" max="7" width="6.7109375" style="66" customWidth="1"/>
    <col min="8" max="8" width="10.7109375" style="66" customWidth="1"/>
    <col min="9" max="9" width="9.00390625" style="66" customWidth="1"/>
    <col min="10" max="10" width="10.421875" style="66" customWidth="1"/>
    <col min="11" max="16384" width="9.140625" style="66" customWidth="1"/>
  </cols>
  <sheetData>
    <row r="1" spans="1:10" ht="15" customHeight="1">
      <c r="A1" s="32" t="s">
        <v>39</v>
      </c>
      <c r="B1" s="32"/>
      <c r="C1" s="1"/>
      <c r="D1" s="1"/>
      <c r="E1" s="2"/>
      <c r="F1" s="2"/>
      <c r="G1" s="2"/>
      <c r="H1" s="133" t="s">
        <v>106</v>
      </c>
      <c r="I1" s="133"/>
      <c r="J1" s="133"/>
    </row>
    <row r="2" spans="1:10" ht="12.95" customHeight="1">
      <c r="A2" s="3" t="s">
        <v>0</v>
      </c>
      <c r="B2" s="136" t="s">
        <v>1</v>
      </c>
      <c r="C2" s="3"/>
      <c r="D2" s="3" t="s">
        <v>2</v>
      </c>
      <c r="E2" s="136" t="s">
        <v>3</v>
      </c>
      <c r="F2" s="136" t="s">
        <v>4</v>
      </c>
      <c r="G2" s="136" t="s">
        <v>5</v>
      </c>
      <c r="H2" s="3" t="s">
        <v>6</v>
      </c>
      <c r="I2" s="3" t="s">
        <v>7</v>
      </c>
      <c r="J2" s="3" t="s">
        <v>8</v>
      </c>
    </row>
    <row r="3" spans="1:10" ht="12.95" customHeight="1">
      <c r="A3" s="4" t="s">
        <v>9</v>
      </c>
      <c r="B3" s="137"/>
      <c r="C3" s="4"/>
      <c r="D3" s="4" t="s">
        <v>10</v>
      </c>
      <c r="E3" s="137"/>
      <c r="F3" s="137"/>
      <c r="G3" s="137"/>
      <c r="H3" s="4" t="s">
        <v>11</v>
      </c>
      <c r="I3" s="4" t="s">
        <v>40</v>
      </c>
      <c r="J3" s="4" t="s">
        <v>11</v>
      </c>
    </row>
    <row r="4" spans="1:10" ht="12.95" customHeight="1">
      <c r="A4" s="5" t="s">
        <v>12</v>
      </c>
      <c r="B4" s="6"/>
      <c r="C4" s="7"/>
      <c r="D4" s="7"/>
      <c r="E4" s="7"/>
      <c r="F4" s="7"/>
      <c r="G4" s="7"/>
      <c r="H4" s="7"/>
      <c r="I4" s="8"/>
      <c r="J4" s="72"/>
    </row>
    <row r="5" spans="1:10" ht="12.95" customHeight="1">
      <c r="A5" s="135" t="s">
        <v>13</v>
      </c>
      <c r="B5" s="93" t="s">
        <v>55</v>
      </c>
      <c r="C5" s="69"/>
      <c r="D5" s="73" t="s">
        <v>56</v>
      </c>
      <c r="E5" s="72"/>
      <c r="F5" s="72">
        <v>4122</v>
      </c>
      <c r="G5" s="73" t="s">
        <v>57</v>
      </c>
      <c r="H5" s="37">
        <v>17</v>
      </c>
      <c r="I5" s="40">
        <v>36</v>
      </c>
      <c r="J5" s="39">
        <f aca="true" t="shared" si="0" ref="J5:J7">H5+I5</f>
        <v>53</v>
      </c>
    </row>
    <row r="6" spans="1:10" ht="12.95" customHeight="1">
      <c r="A6" s="131"/>
      <c r="B6" s="93" t="s">
        <v>54</v>
      </c>
      <c r="C6" s="72"/>
      <c r="D6" s="73" t="s">
        <v>56</v>
      </c>
      <c r="E6" s="72">
        <v>3421</v>
      </c>
      <c r="F6" s="72">
        <v>5336</v>
      </c>
      <c r="G6" s="34" t="s">
        <v>57</v>
      </c>
      <c r="H6" s="37">
        <v>17</v>
      </c>
      <c r="I6" s="40">
        <v>36</v>
      </c>
      <c r="J6" s="39">
        <f t="shared" si="0"/>
        <v>53</v>
      </c>
    </row>
    <row r="7" spans="1:10" ht="12.95" customHeight="1">
      <c r="A7" s="135" t="s">
        <v>14</v>
      </c>
      <c r="B7" s="93" t="s">
        <v>55</v>
      </c>
      <c r="C7" s="72"/>
      <c r="D7" s="73" t="s">
        <v>56</v>
      </c>
      <c r="E7" s="72"/>
      <c r="F7" s="72">
        <v>4122</v>
      </c>
      <c r="G7" s="73" t="s">
        <v>57</v>
      </c>
      <c r="H7" s="37">
        <v>53</v>
      </c>
      <c r="I7" s="40">
        <v>112.5</v>
      </c>
      <c r="J7" s="39">
        <f t="shared" si="0"/>
        <v>165.5</v>
      </c>
    </row>
    <row r="8" spans="1:10" ht="12.95" customHeight="1">
      <c r="A8" s="131"/>
      <c r="B8" s="93" t="s">
        <v>54</v>
      </c>
      <c r="C8" s="38"/>
      <c r="D8" s="34" t="s">
        <v>56</v>
      </c>
      <c r="E8" s="76">
        <v>3421</v>
      </c>
      <c r="F8" s="76">
        <v>5336</v>
      </c>
      <c r="G8" s="34" t="s">
        <v>57</v>
      </c>
      <c r="H8" s="37">
        <v>53</v>
      </c>
      <c r="I8" s="40">
        <v>112.5</v>
      </c>
      <c r="J8" s="39">
        <f>H8+I8</f>
        <v>165.5</v>
      </c>
    </row>
    <row r="9" spans="1:10" ht="12.95" customHeight="1">
      <c r="A9" s="129" t="s">
        <v>15</v>
      </c>
      <c r="B9" s="104" t="s">
        <v>80</v>
      </c>
      <c r="C9" s="105" t="s">
        <v>43</v>
      </c>
      <c r="D9" s="106" t="s">
        <v>77</v>
      </c>
      <c r="E9" s="107"/>
      <c r="F9" s="107">
        <v>4122</v>
      </c>
      <c r="G9" s="106" t="s">
        <v>78</v>
      </c>
      <c r="H9" s="108">
        <v>0</v>
      </c>
      <c r="I9" s="103">
        <v>2.48</v>
      </c>
      <c r="J9" s="102">
        <v>2.48</v>
      </c>
    </row>
    <row r="10" spans="1:10" ht="12.95" customHeight="1">
      <c r="A10" s="129"/>
      <c r="B10" s="104" t="s">
        <v>81</v>
      </c>
      <c r="C10" s="105" t="s">
        <v>43</v>
      </c>
      <c r="D10" s="106" t="s">
        <v>79</v>
      </c>
      <c r="E10" s="107"/>
      <c r="F10" s="107">
        <v>4122</v>
      </c>
      <c r="G10" s="106" t="s">
        <v>78</v>
      </c>
      <c r="H10" s="108">
        <v>0</v>
      </c>
      <c r="I10" s="103">
        <v>14.07</v>
      </c>
      <c r="J10" s="102">
        <v>14.07</v>
      </c>
    </row>
    <row r="11" spans="1:10" ht="12.95" customHeight="1">
      <c r="A11" s="129"/>
      <c r="B11" s="104" t="s">
        <v>82</v>
      </c>
      <c r="C11" s="105" t="s">
        <v>43</v>
      </c>
      <c r="D11" s="106" t="s">
        <v>77</v>
      </c>
      <c r="E11" s="107">
        <v>3113</v>
      </c>
      <c r="F11" s="107">
        <v>5336</v>
      </c>
      <c r="G11" s="106" t="s">
        <v>78</v>
      </c>
      <c r="H11" s="108">
        <v>0</v>
      </c>
      <c r="I11" s="103">
        <v>2.48</v>
      </c>
      <c r="J11" s="102">
        <v>2.48</v>
      </c>
    </row>
    <row r="12" spans="1:10" ht="12.95" customHeight="1">
      <c r="A12" s="129"/>
      <c r="B12" s="104" t="s">
        <v>83</v>
      </c>
      <c r="C12" s="105" t="s">
        <v>43</v>
      </c>
      <c r="D12" s="106" t="s">
        <v>79</v>
      </c>
      <c r="E12" s="107">
        <v>3113</v>
      </c>
      <c r="F12" s="107">
        <v>5336</v>
      </c>
      <c r="G12" s="106" t="s">
        <v>78</v>
      </c>
      <c r="H12" s="108">
        <v>0</v>
      </c>
      <c r="I12" s="103">
        <v>14.07</v>
      </c>
      <c r="J12" s="102">
        <v>14.07</v>
      </c>
    </row>
    <row r="13" spans="1:10" ht="12.95" customHeight="1">
      <c r="A13" s="9"/>
      <c r="B13" s="10"/>
      <c r="C13" s="11"/>
      <c r="D13" s="138" t="s">
        <v>16</v>
      </c>
      <c r="E13" s="138"/>
      <c r="F13" s="138"/>
      <c r="G13" s="138"/>
      <c r="H13" s="64">
        <f>H5+H7+H9+H10</f>
        <v>70</v>
      </c>
      <c r="I13" s="64">
        <f aca="true" t="shared" si="1" ref="I13:J13">I5+I7+I9+I10</f>
        <v>165.04999999999998</v>
      </c>
      <c r="J13" s="64">
        <f t="shared" si="1"/>
        <v>235.04999999999998</v>
      </c>
    </row>
    <row r="14" spans="1:10" ht="12.95" customHeight="1">
      <c r="A14" s="9"/>
      <c r="B14" s="12" t="s">
        <v>35</v>
      </c>
      <c r="C14" s="11"/>
      <c r="D14" s="138" t="s">
        <v>17</v>
      </c>
      <c r="E14" s="138"/>
      <c r="F14" s="138"/>
      <c r="G14" s="138"/>
      <c r="H14" s="64">
        <f>H6+H8+H11+H12</f>
        <v>70</v>
      </c>
      <c r="I14" s="64">
        <f aca="true" t="shared" si="2" ref="I14:J14">I6+I8+I11+I12</f>
        <v>165.04999999999998</v>
      </c>
      <c r="J14" s="64">
        <f t="shared" si="2"/>
        <v>235.04999999999998</v>
      </c>
    </row>
    <row r="15" spans="1:10" ht="12.95" customHeight="1">
      <c r="A15" s="9"/>
      <c r="B15" s="13"/>
      <c r="C15" s="11"/>
      <c r="D15" s="139" t="s">
        <v>18</v>
      </c>
      <c r="E15" s="139"/>
      <c r="F15" s="139"/>
      <c r="G15" s="139"/>
      <c r="H15" s="64">
        <v>0</v>
      </c>
      <c r="I15" s="64">
        <v>0</v>
      </c>
      <c r="J15" s="64">
        <v>0</v>
      </c>
    </row>
    <row r="16" spans="1:10" ht="12.95" customHeight="1">
      <c r="A16" s="14"/>
      <c r="B16" s="15"/>
      <c r="C16" s="16"/>
      <c r="D16" s="139" t="s">
        <v>19</v>
      </c>
      <c r="E16" s="139"/>
      <c r="F16" s="139"/>
      <c r="G16" s="139"/>
      <c r="H16" s="65">
        <f>H13-H14-H15</f>
        <v>0</v>
      </c>
      <c r="I16" s="65">
        <f aca="true" t="shared" si="3" ref="I16:J16">I13-I14-I15</f>
        <v>0</v>
      </c>
      <c r="J16" s="65">
        <f t="shared" si="3"/>
        <v>0</v>
      </c>
    </row>
    <row r="17" spans="1:10" ht="12.95" customHeight="1">
      <c r="A17" s="17" t="s">
        <v>20</v>
      </c>
      <c r="B17" s="18"/>
      <c r="C17" s="19"/>
      <c r="D17" s="19"/>
      <c r="E17" s="20"/>
      <c r="F17" s="18"/>
      <c r="G17" s="18"/>
      <c r="H17" s="21"/>
      <c r="I17" s="21"/>
      <c r="J17" s="22"/>
    </row>
    <row r="18" spans="1:10" ht="12.95" customHeight="1">
      <c r="A18" s="135" t="s">
        <v>13</v>
      </c>
      <c r="B18" s="41" t="s">
        <v>107</v>
      </c>
      <c r="C18" s="69"/>
      <c r="D18" s="72"/>
      <c r="E18" s="72">
        <v>4357</v>
      </c>
      <c r="F18" s="72">
        <v>5222</v>
      </c>
      <c r="G18" s="73" t="s">
        <v>42</v>
      </c>
      <c r="H18" s="74">
        <v>125.1</v>
      </c>
      <c r="I18" s="70">
        <v>-125</v>
      </c>
      <c r="J18" s="39">
        <f aca="true" t="shared" si="4" ref="J18:J32">H18+I18</f>
        <v>0.09999999999999432</v>
      </c>
    </row>
    <row r="19" spans="1:10" ht="12.95" customHeight="1">
      <c r="A19" s="130"/>
      <c r="B19" s="77" t="s">
        <v>51</v>
      </c>
      <c r="C19" s="78" t="s">
        <v>43</v>
      </c>
      <c r="D19" s="79"/>
      <c r="E19" s="79">
        <v>4351</v>
      </c>
      <c r="F19" s="79">
        <v>5222</v>
      </c>
      <c r="G19" s="87" t="s">
        <v>44</v>
      </c>
      <c r="H19" s="81">
        <v>0</v>
      </c>
      <c r="I19" s="82">
        <v>15.1</v>
      </c>
      <c r="J19" s="102">
        <f t="shared" si="4"/>
        <v>15.1</v>
      </c>
    </row>
    <row r="20" spans="1:10" ht="12.95" customHeight="1">
      <c r="A20" s="130"/>
      <c r="B20" s="77" t="s">
        <v>52</v>
      </c>
      <c r="C20" s="78" t="s">
        <v>43</v>
      </c>
      <c r="D20" s="79"/>
      <c r="E20" s="79">
        <v>4350</v>
      </c>
      <c r="F20" s="79">
        <v>5339</v>
      </c>
      <c r="G20" s="87" t="s">
        <v>45</v>
      </c>
      <c r="H20" s="92">
        <v>0</v>
      </c>
      <c r="I20" s="82">
        <v>28.6</v>
      </c>
      <c r="J20" s="102">
        <f t="shared" si="4"/>
        <v>28.6</v>
      </c>
    </row>
    <row r="21" spans="1:10" ht="12.95" customHeight="1">
      <c r="A21" s="130"/>
      <c r="B21" s="77" t="s">
        <v>53</v>
      </c>
      <c r="C21" s="78" t="s">
        <v>43</v>
      </c>
      <c r="D21" s="79"/>
      <c r="E21" s="79">
        <v>4350</v>
      </c>
      <c r="F21" s="79">
        <v>5339</v>
      </c>
      <c r="G21" s="80" t="s">
        <v>46</v>
      </c>
      <c r="H21" s="92">
        <v>0</v>
      </c>
      <c r="I21" s="82">
        <v>35</v>
      </c>
      <c r="J21" s="102">
        <f t="shared" si="4"/>
        <v>35</v>
      </c>
    </row>
    <row r="22" spans="1:10" s="71" customFormat="1" ht="12.95" customHeight="1">
      <c r="A22" s="130"/>
      <c r="B22" s="77" t="s">
        <v>49</v>
      </c>
      <c r="C22" s="78" t="s">
        <v>43</v>
      </c>
      <c r="D22" s="79"/>
      <c r="E22" s="79">
        <v>4357</v>
      </c>
      <c r="F22" s="79">
        <v>5223</v>
      </c>
      <c r="G22" s="80" t="s">
        <v>47</v>
      </c>
      <c r="H22" s="92">
        <v>0</v>
      </c>
      <c r="I22" s="82">
        <v>22.3</v>
      </c>
      <c r="J22" s="83">
        <f t="shared" si="4"/>
        <v>22.3</v>
      </c>
    </row>
    <row r="23" spans="1:10" ht="12.95" customHeight="1">
      <c r="A23" s="131"/>
      <c r="B23" s="77" t="s">
        <v>50</v>
      </c>
      <c r="C23" s="78" t="s">
        <v>43</v>
      </c>
      <c r="D23" s="79"/>
      <c r="E23" s="79">
        <v>4344</v>
      </c>
      <c r="F23" s="79">
        <v>5221</v>
      </c>
      <c r="G23" s="80" t="s">
        <v>48</v>
      </c>
      <c r="H23" s="81">
        <v>0</v>
      </c>
      <c r="I23" s="82">
        <v>24</v>
      </c>
      <c r="J23" s="83">
        <f t="shared" si="4"/>
        <v>24</v>
      </c>
    </row>
    <row r="24" spans="1:10" ht="12.95" customHeight="1">
      <c r="A24" s="129" t="s">
        <v>14</v>
      </c>
      <c r="B24" s="93" t="s">
        <v>108</v>
      </c>
      <c r="C24" s="69"/>
      <c r="D24" s="72"/>
      <c r="E24" s="72">
        <v>3392</v>
      </c>
      <c r="F24" s="72">
        <v>5222</v>
      </c>
      <c r="G24" s="34" t="s">
        <v>62</v>
      </c>
      <c r="H24" s="74">
        <v>200</v>
      </c>
      <c r="I24" s="70">
        <v>-40</v>
      </c>
      <c r="J24" s="68">
        <f t="shared" si="4"/>
        <v>160</v>
      </c>
    </row>
    <row r="25" spans="1:10" ht="12.95" customHeight="1">
      <c r="A25" s="129"/>
      <c r="B25" s="86" t="s">
        <v>58</v>
      </c>
      <c r="C25" s="78" t="s">
        <v>43</v>
      </c>
      <c r="D25" s="79"/>
      <c r="E25" s="79">
        <v>3312</v>
      </c>
      <c r="F25" s="79">
        <v>5213</v>
      </c>
      <c r="G25" s="80" t="s">
        <v>63</v>
      </c>
      <c r="H25" s="81">
        <v>0</v>
      </c>
      <c r="I25" s="82">
        <v>40</v>
      </c>
      <c r="J25" s="83">
        <f t="shared" si="4"/>
        <v>40</v>
      </c>
    </row>
    <row r="26" spans="1:10" ht="12.95" customHeight="1">
      <c r="A26" s="129"/>
      <c r="B26" s="93" t="s">
        <v>71</v>
      </c>
      <c r="C26" s="69"/>
      <c r="D26" s="72"/>
      <c r="E26" s="72">
        <v>6112</v>
      </c>
      <c r="F26" s="72">
        <v>5901</v>
      </c>
      <c r="G26" s="34" t="s">
        <v>64</v>
      </c>
      <c r="H26" s="74">
        <v>79</v>
      </c>
      <c r="I26" s="70">
        <v>-3</v>
      </c>
      <c r="J26" s="68">
        <f t="shared" si="4"/>
        <v>76</v>
      </c>
    </row>
    <row r="27" spans="1:10" ht="12.95" customHeight="1">
      <c r="A27" s="129"/>
      <c r="B27" s="94" t="s">
        <v>72</v>
      </c>
      <c r="C27" s="69"/>
      <c r="D27" s="72"/>
      <c r="E27" s="72">
        <v>3419</v>
      </c>
      <c r="F27" s="72">
        <v>5492</v>
      </c>
      <c r="G27" s="34"/>
      <c r="H27" s="74">
        <v>146.5</v>
      </c>
      <c r="I27" s="70">
        <v>3</v>
      </c>
      <c r="J27" s="68">
        <f t="shared" si="4"/>
        <v>149.5</v>
      </c>
    </row>
    <row r="28" spans="1:10" ht="12.95" customHeight="1">
      <c r="A28" s="129"/>
      <c r="B28" s="93" t="s">
        <v>59</v>
      </c>
      <c r="C28" s="69"/>
      <c r="D28" s="72">
        <v>103533063</v>
      </c>
      <c r="E28" s="72">
        <v>3113</v>
      </c>
      <c r="F28" s="72">
        <v>5169</v>
      </c>
      <c r="G28" s="34" t="s">
        <v>65</v>
      </c>
      <c r="H28" s="74">
        <v>567.4</v>
      </c>
      <c r="I28" s="70">
        <v>-21</v>
      </c>
      <c r="J28" s="68">
        <f t="shared" si="4"/>
        <v>546.4</v>
      </c>
    </row>
    <row r="29" spans="1:10" ht="12.95" customHeight="1">
      <c r="A29" s="129"/>
      <c r="B29" s="93" t="s">
        <v>61</v>
      </c>
      <c r="C29" s="69"/>
      <c r="D29" s="72">
        <v>103533063</v>
      </c>
      <c r="E29" s="72">
        <v>3113</v>
      </c>
      <c r="F29" s="72">
        <v>5164</v>
      </c>
      <c r="G29" s="34" t="s">
        <v>65</v>
      </c>
      <c r="H29" s="74">
        <v>5</v>
      </c>
      <c r="I29" s="70">
        <v>3</v>
      </c>
      <c r="J29" s="68">
        <f t="shared" si="4"/>
        <v>8</v>
      </c>
    </row>
    <row r="30" spans="1:10" ht="12.95" customHeight="1">
      <c r="A30" s="129"/>
      <c r="B30" s="94" t="s">
        <v>60</v>
      </c>
      <c r="C30" s="69"/>
      <c r="D30" s="72">
        <v>103533063</v>
      </c>
      <c r="E30" s="72">
        <v>3113</v>
      </c>
      <c r="F30" s="72">
        <v>5175</v>
      </c>
      <c r="G30" s="34" t="s">
        <v>65</v>
      </c>
      <c r="H30" s="74">
        <v>20</v>
      </c>
      <c r="I30" s="70">
        <v>18</v>
      </c>
      <c r="J30" s="68">
        <f t="shared" si="4"/>
        <v>38</v>
      </c>
    </row>
    <row r="31" spans="1:10" ht="12.95" customHeight="1">
      <c r="A31" s="130" t="s">
        <v>15</v>
      </c>
      <c r="B31" s="77" t="s">
        <v>66</v>
      </c>
      <c r="C31" s="78" t="s">
        <v>43</v>
      </c>
      <c r="D31" s="79"/>
      <c r="E31" s="79">
        <v>4350</v>
      </c>
      <c r="F31" s="79">
        <v>5171</v>
      </c>
      <c r="G31" s="80" t="s">
        <v>68</v>
      </c>
      <c r="H31" s="81">
        <v>0</v>
      </c>
      <c r="I31" s="82">
        <v>700</v>
      </c>
      <c r="J31" s="83">
        <f t="shared" si="4"/>
        <v>700</v>
      </c>
    </row>
    <row r="32" spans="1:10" ht="12.95" customHeight="1">
      <c r="A32" s="131"/>
      <c r="B32" s="41" t="s">
        <v>74</v>
      </c>
      <c r="C32" s="69"/>
      <c r="D32" s="72"/>
      <c r="E32" s="72">
        <v>2212</v>
      </c>
      <c r="F32" s="72">
        <v>5171</v>
      </c>
      <c r="G32" s="34" t="s">
        <v>69</v>
      </c>
      <c r="H32" s="74">
        <v>1500</v>
      </c>
      <c r="I32" s="70">
        <v>-100</v>
      </c>
      <c r="J32" s="68">
        <f t="shared" si="4"/>
        <v>1400</v>
      </c>
    </row>
    <row r="33" spans="1:10" ht="12.95" customHeight="1">
      <c r="A33" s="14"/>
      <c r="B33" s="18"/>
      <c r="C33" s="19"/>
      <c r="D33" s="19"/>
      <c r="E33" s="132" t="s">
        <v>21</v>
      </c>
      <c r="F33" s="133"/>
      <c r="G33" s="134"/>
      <c r="H33" s="23">
        <f>SUM(H18:H32)</f>
        <v>2643</v>
      </c>
      <c r="I33" s="23">
        <f>SUM(I18:I32)</f>
        <v>600</v>
      </c>
      <c r="J33" s="23">
        <f>SUM(J18:J32)</f>
        <v>3243</v>
      </c>
    </row>
    <row r="34" spans="1:10" ht="12.95" customHeight="1">
      <c r="A34" s="33" t="s">
        <v>22</v>
      </c>
      <c r="B34" s="18"/>
      <c r="C34" s="19"/>
      <c r="D34" s="19"/>
      <c r="E34" s="20"/>
      <c r="F34" s="18"/>
      <c r="G34" s="18"/>
      <c r="H34" s="21"/>
      <c r="I34" s="21"/>
      <c r="J34" s="24"/>
    </row>
    <row r="35" spans="1:10" ht="12.95" customHeight="1">
      <c r="A35" s="123" t="s">
        <v>13</v>
      </c>
      <c r="B35" s="41" t="s">
        <v>67</v>
      </c>
      <c r="C35" s="95"/>
      <c r="D35" s="95"/>
      <c r="E35" s="75">
        <v>4350</v>
      </c>
      <c r="F35" s="75">
        <v>6121</v>
      </c>
      <c r="G35" s="34" t="s">
        <v>68</v>
      </c>
      <c r="H35" s="74">
        <v>700</v>
      </c>
      <c r="I35" s="70">
        <v>-700</v>
      </c>
      <c r="J35" s="39">
        <f aca="true" t="shared" si="5" ref="J35:J36">H35+I35</f>
        <v>0</v>
      </c>
    </row>
    <row r="36" spans="1:10" ht="12.95" customHeight="1">
      <c r="A36" s="124"/>
      <c r="B36" s="96" t="s">
        <v>73</v>
      </c>
      <c r="C36" s="97" t="s">
        <v>43</v>
      </c>
      <c r="D36" s="98"/>
      <c r="E36" s="98">
        <v>3725</v>
      </c>
      <c r="F36" s="98">
        <v>6121</v>
      </c>
      <c r="G36" s="99" t="s">
        <v>70</v>
      </c>
      <c r="H36" s="100">
        <v>0</v>
      </c>
      <c r="I36" s="101">
        <v>100</v>
      </c>
      <c r="J36" s="102">
        <f t="shared" si="5"/>
        <v>100</v>
      </c>
    </row>
    <row r="37" spans="1:10" ht="12.95" customHeight="1">
      <c r="A37" s="91"/>
      <c r="B37" s="88"/>
      <c r="C37" s="90"/>
      <c r="D37" s="89"/>
      <c r="E37" s="125" t="s">
        <v>23</v>
      </c>
      <c r="F37" s="125"/>
      <c r="G37" s="125"/>
      <c r="H37" s="42">
        <f>SUM(H35:H36)</f>
        <v>700</v>
      </c>
      <c r="I37" s="42">
        <f>SUM(I35:I36)</f>
        <v>-600</v>
      </c>
      <c r="J37" s="42">
        <f>SUM(J35:J36)</f>
        <v>100</v>
      </c>
    </row>
    <row r="38" spans="1:10" ht="12.95" customHeight="1">
      <c r="A38" s="43" t="s">
        <v>33</v>
      </c>
      <c r="B38" s="44"/>
      <c r="C38" s="45"/>
      <c r="D38" s="45"/>
      <c r="E38" s="46"/>
      <c r="F38" s="46"/>
      <c r="G38" s="46"/>
      <c r="H38" s="47"/>
      <c r="I38" s="48"/>
      <c r="J38" s="49"/>
    </row>
    <row r="39" spans="1:10" ht="12.95" customHeight="1">
      <c r="A39" s="144" t="s">
        <v>13</v>
      </c>
      <c r="B39" s="77" t="s">
        <v>84</v>
      </c>
      <c r="C39" s="117" t="s">
        <v>43</v>
      </c>
      <c r="D39" s="118"/>
      <c r="E39" s="119"/>
      <c r="F39" s="80" t="s">
        <v>105</v>
      </c>
      <c r="G39" s="80" t="s">
        <v>85</v>
      </c>
      <c r="H39" s="120">
        <v>0</v>
      </c>
      <c r="I39" s="103">
        <v>389</v>
      </c>
      <c r="J39" s="120">
        <f>H39+I39</f>
        <v>389</v>
      </c>
    </row>
    <row r="40" spans="1:10" ht="12.95" customHeight="1">
      <c r="A40" s="144"/>
      <c r="B40" s="77" t="s">
        <v>86</v>
      </c>
      <c r="C40" s="117" t="s">
        <v>43</v>
      </c>
      <c r="D40" s="118"/>
      <c r="E40" s="119"/>
      <c r="F40" s="80" t="s">
        <v>105</v>
      </c>
      <c r="G40" s="80" t="s">
        <v>109</v>
      </c>
      <c r="H40" s="120">
        <v>389</v>
      </c>
      <c r="I40" s="103">
        <v>-389</v>
      </c>
      <c r="J40" s="120">
        <f aca="true" t="shared" si="6" ref="J40:J52">H40+I40</f>
        <v>0</v>
      </c>
    </row>
    <row r="41" spans="1:10" ht="12.95" customHeight="1">
      <c r="A41" s="144"/>
      <c r="B41" s="77" t="s">
        <v>87</v>
      </c>
      <c r="C41" s="117" t="s">
        <v>43</v>
      </c>
      <c r="D41" s="118"/>
      <c r="E41" s="119"/>
      <c r="F41" s="80" t="s">
        <v>105</v>
      </c>
      <c r="G41" s="80" t="s">
        <v>88</v>
      </c>
      <c r="H41" s="120">
        <v>0</v>
      </c>
      <c r="I41" s="103">
        <v>5049</v>
      </c>
      <c r="J41" s="120">
        <f t="shared" si="6"/>
        <v>5049</v>
      </c>
    </row>
    <row r="42" spans="1:10" ht="12.95" customHeight="1">
      <c r="A42" s="144"/>
      <c r="B42" s="77" t="s">
        <v>89</v>
      </c>
      <c r="C42" s="117" t="s">
        <v>43</v>
      </c>
      <c r="D42" s="118"/>
      <c r="E42" s="119"/>
      <c r="F42" s="80" t="s">
        <v>105</v>
      </c>
      <c r="G42" s="80" t="s">
        <v>109</v>
      </c>
      <c r="H42" s="120">
        <v>5049</v>
      </c>
      <c r="I42" s="103">
        <v>-5049</v>
      </c>
      <c r="J42" s="120">
        <f t="shared" si="6"/>
        <v>0</v>
      </c>
    </row>
    <row r="43" spans="1:10" ht="12.95" customHeight="1">
      <c r="A43" s="144"/>
      <c r="B43" s="77" t="s">
        <v>90</v>
      </c>
      <c r="C43" s="117" t="s">
        <v>43</v>
      </c>
      <c r="D43" s="118"/>
      <c r="E43" s="119"/>
      <c r="F43" s="80" t="s">
        <v>105</v>
      </c>
      <c r="G43" s="80" t="s">
        <v>91</v>
      </c>
      <c r="H43" s="120">
        <v>0</v>
      </c>
      <c r="I43" s="103">
        <v>1224</v>
      </c>
      <c r="J43" s="120">
        <f t="shared" si="6"/>
        <v>1224</v>
      </c>
    </row>
    <row r="44" spans="1:10" ht="12.95" customHeight="1">
      <c r="A44" s="144"/>
      <c r="B44" s="77" t="s">
        <v>92</v>
      </c>
      <c r="C44" s="117" t="s">
        <v>43</v>
      </c>
      <c r="D44" s="118"/>
      <c r="E44" s="119"/>
      <c r="F44" s="80" t="s">
        <v>105</v>
      </c>
      <c r="G44" s="80" t="s">
        <v>109</v>
      </c>
      <c r="H44" s="120">
        <v>1224</v>
      </c>
      <c r="I44" s="103">
        <v>-1224</v>
      </c>
      <c r="J44" s="120">
        <f t="shared" si="6"/>
        <v>0</v>
      </c>
    </row>
    <row r="45" spans="1:10" ht="12.95" customHeight="1">
      <c r="A45" s="144"/>
      <c r="B45" s="77" t="s">
        <v>93</v>
      </c>
      <c r="C45" s="117" t="s">
        <v>43</v>
      </c>
      <c r="D45" s="118"/>
      <c r="E45" s="119"/>
      <c r="F45" s="80" t="s">
        <v>105</v>
      </c>
      <c r="G45" s="80" t="s">
        <v>94</v>
      </c>
      <c r="H45" s="120">
        <v>0</v>
      </c>
      <c r="I45" s="103">
        <v>6544</v>
      </c>
      <c r="J45" s="120">
        <f t="shared" si="6"/>
        <v>6544</v>
      </c>
    </row>
    <row r="46" spans="1:10" ht="12.95" customHeight="1">
      <c r="A46" s="144"/>
      <c r="B46" s="77" t="s">
        <v>95</v>
      </c>
      <c r="C46" s="117" t="s">
        <v>43</v>
      </c>
      <c r="D46" s="118"/>
      <c r="E46" s="119"/>
      <c r="F46" s="80" t="s">
        <v>105</v>
      </c>
      <c r="G46" s="80" t="s">
        <v>109</v>
      </c>
      <c r="H46" s="120">
        <v>6544</v>
      </c>
      <c r="I46" s="103">
        <v>-6544</v>
      </c>
      <c r="J46" s="120">
        <f t="shared" si="6"/>
        <v>0</v>
      </c>
    </row>
    <row r="47" spans="1:10" ht="12.95" customHeight="1">
      <c r="A47" s="144"/>
      <c r="B47" s="77" t="s">
        <v>96</v>
      </c>
      <c r="C47" s="117" t="s">
        <v>43</v>
      </c>
      <c r="D47" s="118"/>
      <c r="E47" s="119"/>
      <c r="F47" s="80" t="s">
        <v>105</v>
      </c>
      <c r="G47" s="80" t="s">
        <v>97</v>
      </c>
      <c r="H47" s="120">
        <v>0</v>
      </c>
      <c r="I47" s="103">
        <v>698</v>
      </c>
      <c r="J47" s="120">
        <f t="shared" si="6"/>
        <v>698</v>
      </c>
    </row>
    <row r="48" spans="1:10" ht="12.95" customHeight="1">
      <c r="A48" s="144"/>
      <c r="B48" s="77" t="s">
        <v>98</v>
      </c>
      <c r="C48" s="117" t="s">
        <v>43</v>
      </c>
      <c r="D48" s="118"/>
      <c r="E48" s="119"/>
      <c r="F48" s="80" t="s">
        <v>105</v>
      </c>
      <c r="G48" s="80" t="s">
        <v>109</v>
      </c>
      <c r="H48" s="120">
        <v>698</v>
      </c>
      <c r="I48" s="103">
        <v>-698</v>
      </c>
      <c r="J48" s="120">
        <f t="shared" si="6"/>
        <v>0</v>
      </c>
    </row>
    <row r="49" spans="1:10" ht="12.95" customHeight="1">
      <c r="A49" s="144"/>
      <c r="B49" s="77" t="s">
        <v>99</v>
      </c>
      <c r="C49" s="117" t="s">
        <v>43</v>
      </c>
      <c r="D49" s="118"/>
      <c r="E49" s="119"/>
      <c r="F49" s="80" t="s">
        <v>105</v>
      </c>
      <c r="G49" s="80" t="s">
        <v>100</v>
      </c>
      <c r="H49" s="120">
        <v>0</v>
      </c>
      <c r="I49" s="103">
        <v>3323</v>
      </c>
      <c r="J49" s="120">
        <f t="shared" si="6"/>
        <v>3323</v>
      </c>
    </row>
    <row r="50" spans="1:10" ht="12.95" customHeight="1">
      <c r="A50" s="144"/>
      <c r="B50" s="77" t="s">
        <v>101</v>
      </c>
      <c r="C50" s="117" t="s">
        <v>43</v>
      </c>
      <c r="D50" s="118"/>
      <c r="E50" s="119"/>
      <c r="F50" s="80" t="s">
        <v>105</v>
      </c>
      <c r="G50" s="80" t="s">
        <v>109</v>
      </c>
      <c r="H50" s="120">
        <v>3323</v>
      </c>
      <c r="I50" s="103">
        <v>-3323</v>
      </c>
      <c r="J50" s="120">
        <f t="shared" si="6"/>
        <v>0</v>
      </c>
    </row>
    <row r="51" spans="1:10" ht="12.95" customHeight="1">
      <c r="A51" s="144"/>
      <c r="B51" s="77" t="s">
        <v>102</v>
      </c>
      <c r="C51" s="117" t="s">
        <v>43</v>
      </c>
      <c r="D51" s="118"/>
      <c r="E51" s="119"/>
      <c r="F51" s="80" t="s">
        <v>105</v>
      </c>
      <c r="G51" s="80" t="s">
        <v>103</v>
      </c>
      <c r="H51" s="120">
        <v>0</v>
      </c>
      <c r="I51" s="103">
        <v>1396</v>
      </c>
      <c r="J51" s="120">
        <f t="shared" si="6"/>
        <v>1396</v>
      </c>
    </row>
    <row r="52" spans="1:10" ht="12.95" customHeight="1">
      <c r="A52" s="144"/>
      <c r="B52" s="77" t="s">
        <v>104</v>
      </c>
      <c r="C52" s="117" t="s">
        <v>43</v>
      </c>
      <c r="D52" s="118"/>
      <c r="E52" s="119"/>
      <c r="F52" s="80" t="s">
        <v>105</v>
      </c>
      <c r="G52" s="80" t="s">
        <v>109</v>
      </c>
      <c r="H52" s="120">
        <v>1396</v>
      </c>
      <c r="I52" s="103">
        <v>-1396</v>
      </c>
      <c r="J52" s="120">
        <f t="shared" si="6"/>
        <v>0</v>
      </c>
    </row>
    <row r="53" spans="1:10" ht="12.95" customHeight="1">
      <c r="A53" s="16"/>
      <c r="B53" s="15"/>
      <c r="C53" s="16"/>
      <c r="D53" s="16"/>
      <c r="E53" s="126" t="s">
        <v>34</v>
      </c>
      <c r="F53" s="127"/>
      <c r="G53" s="128"/>
      <c r="H53" s="51">
        <f>SUM(H39:H52)</f>
        <v>18623</v>
      </c>
      <c r="I53" s="51">
        <f aca="true" t="shared" si="7" ref="I53:J53">SUM(I39:I52)</f>
        <v>0</v>
      </c>
      <c r="J53" s="51">
        <f t="shared" si="7"/>
        <v>18623</v>
      </c>
    </row>
    <row r="54" spans="1:10" ht="12.95" customHeight="1">
      <c r="A54" s="16"/>
      <c r="B54" s="15"/>
      <c r="C54" s="16"/>
      <c r="D54" s="16"/>
      <c r="E54" s="25"/>
      <c r="F54" s="25"/>
      <c r="G54" s="26"/>
      <c r="H54" s="31"/>
      <c r="I54" s="30"/>
      <c r="J54" s="31"/>
    </row>
    <row r="55" spans="1:10" ht="12.95" customHeight="1">
      <c r="A55" s="2"/>
      <c r="B55" s="27" t="s">
        <v>32</v>
      </c>
      <c r="C55" s="19"/>
      <c r="D55" s="122" t="s">
        <v>16</v>
      </c>
      <c r="E55" s="122"/>
      <c r="F55" s="122"/>
      <c r="G55" s="122"/>
      <c r="H55" s="122"/>
      <c r="I55" s="36">
        <f>I13</f>
        <v>165.04999999999998</v>
      </c>
      <c r="J55" s="53"/>
    </row>
    <row r="56" spans="1:10" ht="12.95" customHeight="1">
      <c r="A56" s="2"/>
      <c r="B56" s="18"/>
      <c r="C56" s="19"/>
      <c r="D56" s="122" t="s">
        <v>24</v>
      </c>
      <c r="E56" s="122"/>
      <c r="F56" s="122"/>
      <c r="G56" s="122"/>
      <c r="H56" s="122"/>
      <c r="I56" s="36">
        <f>I33+I14</f>
        <v>765.05</v>
      </c>
      <c r="J56" s="54"/>
    </row>
    <row r="57" spans="1:10" ht="12.95" customHeight="1">
      <c r="A57" s="2"/>
      <c r="B57" s="18"/>
      <c r="C57" s="19"/>
      <c r="D57" s="122" t="s">
        <v>25</v>
      </c>
      <c r="E57" s="122"/>
      <c r="F57" s="122"/>
      <c r="G57" s="122"/>
      <c r="H57" s="122"/>
      <c r="I57" s="36">
        <f>I37+I15</f>
        <v>-600</v>
      </c>
      <c r="J57" s="55"/>
    </row>
    <row r="58" spans="1:10" ht="12.95" customHeight="1">
      <c r="A58" s="2"/>
      <c r="B58" s="18"/>
      <c r="C58" s="19"/>
      <c r="D58" s="122" t="s">
        <v>26</v>
      </c>
      <c r="E58" s="122"/>
      <c r="F58" s="122"/>
      <c r="G58" s="122"/>
      <c r="H58" s="122"/>
      <c r="I58" s="36">
        <f>I56+I57</f>
        <v>165.04999999999995</v>
      </c>
      <c r="J58" s="55"/>
    </row>
    <row r="59" spans="1:10" ht="12.95" customHeight="1">
      <c r="A59" s="2"/>
      <c r="B59" s="18"/>
      <c r="C59" s="19"/>
      <c r="D59" s="121" t="s">
        <v>27</v>
      </c>
      <c r="E59" s="121"/>
      <c r="F59" s="121"/>
      <c r="G59" s="121"/>
      <c r="H59" s="121"/>
      <c r="I59" s="36">
        <f>I55-I58</f>
        <v>0</v>
      </c>
      <c r="J59" s="55"/>
    </row>
    <row r="60" spans="1:10" ht="12.95" customHeight="1">
      <c r="A60" s="2"/>
      <c r="B60" s="18"/>
      <c r="C60" s="19"/>
      <c r="D60" s="121" t="s">
        <v>28</v>
      </c>
      <c r="E60" s="121"/>
      <c r="F60" s="121"/>
      <c r="G60" s="121"/>
      <c r="H60" s="121"/>
      <c r="I60" s="36">
        <f>I53</f>
        <v>0</v>
      </c>
      <c r="J60" s="55"/>
    </row>
    <row r="61" spans="1:10" ht="12.95" customHeight="1">
      <c r="A61" s="2"/>
      <c r="B61" s="2"/>
      <c r="C61" s="28"/>
      <c r="D61" s="28"/>
      <c r="E61" s="56"/>
      <c r="F61" s="57"/>
      <c r="G61" s="58"/>
      <c r="H61" s="59">
        <v>44706</v>
      </c>
      <c r="I61" s="57"/>
      <c r="J61" s="60">
        <v>44720</v>
      </c>
    </row>
    <row r="62" spans="1:10" ht="12.95" customHeight="1">
      <c r="A62" s="2"/>
      <c r="B62" s="27" t="s">
        <v>36</v>
      </c>
      <c r="C62" s="19"/>
      <c r="D62" s="121" t="s">
        <v>29</v>
      </c>
      <c r="E62" s="121"/>
      <c r="F62" s="121"/>
      <c r="G62" s="121"/>
      <c r="H62" s="61">
        <v>520411.12</v>
      </c>
      <c r="I62" s="36">
        <f>I55</f>
        <v>165.04999999999998</v>
      </c>
      <c r="J62" s="36">
        <f>H62+I62</f>
        <v>520576.17</v>
      </c>
    </row>
    <row r="63" spans="1:10" ht="12.95" customHeight="1">
      <c r="A63" s="2"/>
      <c r="B63" s="18"/>
      <c r="C63" s="19"/>
      <c r="D63" s="122" t="s">
        <v>24</v>
      </c>
      <c r="E63" s="122"/>
      <c r="F63" s="122"/>
      <c r="G63" s="122"/>
      <c r="H63" s="62">
        <v>431491.47</v>
      </c>
      <c r="I63" s="36">
        <f>I33+I14</f>
        <v>765.05</v>
      </c>
      <c r="J63" s="35">
        <f>H63+I63</f>
        <v>432256.51999999996</v>
      </c>
    </row>
    <row r="64" spans="1:10" ht="12.95" customHeight="1">
      <c r="A64" s="2"/>
      <c r="B64" s="18"/>
      <c r="C64" s="19"/>
      <c r="D64" s="122" t="s">
        <v>25</v>
      </c>
      <c r="E64" s="122"/>
      <c r="F64" s="122"/>
      <c r="G64" s="122"/>
      <c r="H64" s="62">
        <v>101569.1</v>
      </c>
      <c r="I64" s="36">
        <f>I37+I15</f>
        <v>-600</v>
      </c>
      <c r="J64" s="35">
        <f>H64+I64</f>
        <v>100969.1</v>
      </c>
    </row>
    <row r="65" spans="1:10" ht="12.95" customHeight="1">
      <c r="A65" s="2"/>
      <c r="C65" s="28"/>
      <c r="D65" s="121" t="s">
        <v>30</v>
      </c>
      <c r="E65" s="121"/>
      <c r="F65" s="121"/>
      <c r="G65" s="121"/>
      <c r="H65" s="36">
        <f>H63+H64</f>
        <v>533060.57</v>
      </c>
      <c r="I65" s="36">
        <f>SUM(I63:I64)</f>
        <v>165.04999999999995</v>
      </c>
      <c r="J65" s="36">
        <f>SUM(J63:J64)</f>
        <v>533225.62</v>
      </c>
    </row>
    <row r="66" spans="1:10" ht="12.95" customHeight="1">
      <c r="A66" s="2"/>
      <c r="B66" s="2"/>
      <c r="C66" s="28"/>
      <c r="D66" s="122" t="s">
        <v>19</v>
      </c>
      <c r="E66" s="122"/>
      <c r="F66" s="122"/>
      <c r="G66" s="122"/>
      <c r="H66" s="35">
        <f>H62-H65</f>
        <v>-12649.449999999953</v>
      </c>
      <c r="I66" s="36">
        <f>I62-I65</f>
        <v>0</v>
      </c>
      <c r="J66" s="35">
        <f>J62-J65</f>
        <v>-12649.450000000012</v>
      </c>
    </row>
    <row r="67" spans="1:10" ht="12.95" customHeight="1">
      <c r="A67" s="2"/>
      <c r="B67" s="29" t="s">
        <v>38</v>
      </c>
      <c r="C67" s="28"/>
      <c r="D67" s="121" t="s">
        <v>31</v>
      </c>
      <c r="E67" s="121"/>
      <c r="F67" s="121"/>
      <c r="G67" s="121"/>
      <c r="H67" s="63">
        <v>0</v>
      </c>
      <c r="I67" s="36">
        <f>I60</f>
        <v>0</v>
      </c>
      <c r="J67" s="36">
        <f>H67+I67</f>
        <v>0</v>
      </c>
    </row>
    <row r="68" spans="5:10" ht="12.95" customHeight="1">
      <c r="E68" s="67"/>
      <c r="F68" s="67"/>
      <c r="G68" s="67"/>
      <c r="H68" s="67"/>
      <c r="I68" s="67"/>
      <c r="J68" s="67"/>
    </row>
    <row r="69" ht="12.95" customHeight="1"/>
    <row r="70" ht="12.95" customHeight="1"/>
    <row r="71" ht="12.95" customHeight="1"/>
    <row r="72" ht="12.95" customHeight="1"/>
    <row r="73" ht="12.95" customHeight="1"/>
    <row r="74" ht="12.95" customHeight="1"/>
    <row r="75" ht="12.95" customHeight="1"/>
    <row r="76" ht="12.95" customHeight="1"/>
    <row r="77" ht="12.95" customHeight="1"/>
    <row r="78" ht="12.95" customHeight="1"/>
    <row r="79" ht="12.95" customHeight="1"/>
  </sheetData>
  <mergeCells count="32">
    <mergeCell ref="H1:J1"/>
    <mergeCell ref="A7:A8"/>
    <mergeCell ref="B2:B3"/>
    <mergeCell ref="E2:E3"/>
    <mergeCell ref="F2:F3"/>
    <mergeCell ref="G2:G3"/>
    <mergeCell ref="A5:A6"/>
    <mergeCell ref="D59:H59"/>
    <mergeCell ref="D60:H60"/>
    <mergeCell ref="D62:G62"/>
    <mergeCell ref="A31:A32"/>
    <mergeCell ref="E33:G33"/>
    <mergeCell ref="A35:A36"/>
    <mergeCell ref="E37:G37"/>
    <mergeCell ref="E53:G53"/>
    <mergeCell ref="D55:H55"/>
    <mergeCell ref="A9:A12"/>
    <mergeCell ref="A39:A52"/>
    <mergeCell ref="D56:H56"/>
    <mergeCell ref="D57:H57"/>
    <mergeCell ref="D58:H58"/>
    <mergeCell ref="D13:G13"/>
    <mergeCell ref="D14:G14"/>
    <mergeCell ref="D15:G15"/>
    <mergeCell ref="D16:G16"/>
    <mergeCell ref="A18:A23"/>
    <mergeCell ref="A24:A30"/>
    <mergeCell ref="D63:G63"/>
    <mergeCell ref="D64:G64"/>
    <mergeCell ref="D65:G65"/>
    <mergeCell ref="D66:G66"/>
    <mergeCell ref="D67:G67"/>
  </mergeCells>
  <conditionalFormatting sqref="B1:B2">
    <cfRule type="expression" priority="22" dxfId="2" stopIfTrue="1">
      <formula>$K1="Z"</formula>
    </cfRule>
    <cfRule type="expression" priority="23" dxfId="1" stopIfTrue="1">
      <formula>$K1="T"</formula>
    </cfRule>
    <cfRule type="expression" priority="24" dxfId="0" stopIfTrue="1">
      <formula>$K1="Y"</formula>
    </cfRule>
  </conditionalFormatting>
  <conditionalFormatting sqref="B2">
    <cfRule type="expression" priority="19" dxfId="2" stopIfTrue="1">
      <formula>$K2="Z"</formula>
    </cfRule>
    <cfRule type="expression" priority="20" dxfId="1" stopIfTrue="1">
      <formula>$K2="T"</formula>
    </cfRule>
    <cfRule type="expression" priority="21" dxfId="0" stopIfTrue="1">
      <formula>$K2="Y"</formula>
    </cfRule>
  </conditionalFormatting>
  <conditionalFormatting sqref="B1:B2 C13:C15">
    <cfRule type="expression" priority="16" dxfId="2" stopIfTrue="1">
      <formula>#REF!="Z"</formula>
    </cfRule>
    <cfRule type="expression" priority="17" dxfId="1" stopIfTrue="1">
      <formula>#REF!="T"</formula>
    </cfRule>
    <cfRule type="expression" priority="18" dxfId="0" stopIfTrue="1">
      <formula>#REF!="Y"</formula>
    </cfRule>
  </conditionalFormatting>
  <conditionalFormatting sqref="H63">
    <cfRule type="expression" priority="13" dxfId="2" stopIfTrue="1">
      <formula>$J63="Z"</formula>
    </cfRule>
    <cfRule type="expression" priority="14" dxfId="1" stopIfTrue="1">
      <formula>$J63="T"</formula>
    </cfRule>
    <cfRule type="expression" priority="15" dxfId="0" stopIfTrue="1">
      <formula>$J63="Y"</formula>
    </cfRule>
  </conditionalFormatting>
  <conditionalFormatting sqref="H64">
    <cfRule type="expression" priority="10" dxfId="2" stopIfTrue="1">
      <formula>$J64="Z"</formula>
    </cfRule>
    <cfRule type="expression" priority="11" dxfId="1" stopIfTrue="1">
      <formula>$J64="T"</formula>
    </cfRule>
    <cfRule type="expression" priority="12" dxfId="0" stopIfTrue="1">
      <formula>$J64="Y"</formula>
    </cfRule>
  </conditionalFormatting>
  <conditionalFormatting sqref="H62">
    <cfRule type="expression" priority="7" dxfId="2" stopIfTrue="1">
      <formula>$J62="Z"</formula>
    </cfRule>
    <cfRule type="expression" priority="8" dxfId="1" stopIfTrue="1">
      <formula>$J62="T"</formula>
    </cfRule>
    <cfRule type="expression" priority="9" dxfId="0" stopIfTrue="1">
      <formula>$J62="Y"</formula>
    </cfRule>
  </conditionalFormatting>
  <conditionalFormatting sqref="H63">
    <cfRule type="expression" priority="4" dxfId="2" stopIfTrue="1">
      <formula>$J63="Z"</formula>
    </cfRule>
    <cfRule type="expression" priority="5" dxfId="1" stopIfTrue="1">
      <formula>$J63="T"</formula>
    </cfRule>
    <cfRule type="expression" priority="6" dxfId="0" stopIfTrue="1">
      <formula>$J63="Y"</formula>
    </cfRule>
  </conditionalFormatting>
  <conditionalFormatting sqref="H64">
    <cfRule type="expression" priority="1" dxfId="2" stopIfTrue="1">
      <formula>$J64="Z"</formula>
    </cfRule>
    <cfRule type="expression" priority="2" dxfId="1" stopIfTrue="1">
      <formula>$J64="T"</formula>
    </cfRule>
    <cfRule type="expression" priority="3" dxfId="0" stopIfTrue="1">
      <formula>$J64="Y"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2022-06-09T07:27:57Z</cp:lastPrinted>
  <dcterms:created xsi:type="dcterms:W3CDTF">2019-02-01T08:27:03Z</dcterms:created>
  <dcterms:modified xsi:type="dcterms:W3CDTF">2022-06-29T06:30:16Z</dcterms:modified>
  <cp:category/>
  <cp:version/>
  <cp:contentType/>
  <cp:contentStatus/>
</cp:coreProperties>
</file>