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27.4.2022" sheetId="5" r:id="rId1"/>
    <sheet name="dodatek 27.4.2022" sheetId="6" r:id="rId2"/>
    <sheet name="Schváleno 27.4.2022" sheetId="7" r:id="rId3"/>
  </sheets>
  <definedNames/>
  <calcPr calcId="145621"/>
</workbook>
</file>

<file path=xl/sharedStrings.xml><?xml version="1.0" encoding="utf-8"?>
<sst xmlns="http://schemas.openxmlformats.org/spreadsheetml/2006/main" count="704" uniqueCount="198">
  <si>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</si>
  <si>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</si>
  <si>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</si>
  <si>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</si>
  <si>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</si>
  <si>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</si>
  <si>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</si>
  <si>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</si>
  <si>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</si>
  <si>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</si>
  <si>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</si>
  <si>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</si>
  <si>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</si>
  <si>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</si>
  <si>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</si>
  <si>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</si>
  <si>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</si>
  <si>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</si>
  <si>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</si>
  <si>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</si>
  <si>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</si>
  <si>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</si>
  <si>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</si>
  <si>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</si>
  <si>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</si>
  <si>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</si>
  <si>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</si>
  <si>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</si>
  <si>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</si>
  <si>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</si>
  <si>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</si>
  <si>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</si>
  <si>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</si>
  <si>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</si>
  <si>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</si>
  <si>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R2022</t>
  </si>
  <si>
    <t>Rekapitulace celkového rozpočtu města na rok 2022 včetně RO</t>
  </si>
  <si>
    <t xml:space="preserve">Rozpočtové opatření č. 4/2022 - změna schvál. rozpočtu roku 2022 - duben (údaje v tis. Kč) </t>
  </si>
  <si>
    <t>Příloha k us. č. RMO/xx/x/22</t>
  </si>
  <si>
    <t>č. 4</t>
  </si>
  <si>
    <t>0515</t>
  </si>
  <si>
    <t>0566</t>
  </si>
  <si>
    <t>NZ</t>
  </si>
  <si>
    <t>0797</t>
  </si>
  <si>
    <t>0506</t>
  </si>
  <si>
    <t>OŠK Poskytnutí neinvestičních dotací v oblasti kultury dle us. RMO/5/6/22</t>
  </si>
  <si>
    <t>OŠK Neinv. dotace na činnost, IMORTELA, z.s., IČ 22674721</t>
  </si>
  <si>
    <t>OŠK Neinv. dotace na činnost, Klub voj. historie Litava, z.s., IČ 04767845</t>
  </si>
  <si>
    <t>OŠK Neinv. dotace na činnost Ženský pěvecký sbor Otrokovice, z.s., IČ 70800227</t>
  </si>
  <si>
    <t>0736</t>
  </si>
  <si>
    <t>OŠK Projekt MAP II. Platy zaměst. - přesun na náhrady mezd v době nemoci v rámci org.</t>
  </si>
  <si>
    <t>OŠK Projekt MAP II náhrady mezd v době nemoci</t>
  </si>
  <si>
    <t>OŠK Dary obyvatelstvu v oblasti sportu - přesun na org. 0736 dle us. RMO/9/6/22</t>
  </si>
  <si>
    <t>OŠK Významné TV akce - rozdělení dle us. RMO/8/6/22</t>
  </si>
  <si>
    <t>0523</t>
  </si>
  <si>
    <t>0786</t>
  </si>
  <si>
    <t>0732</t>
  </si>
  <si>
    <t>0748</t>
  </si>
  <si>
    <t>0759</t>
  </si>
  <si>
    <t>0749</t>
  </si>
  <si>
    <t>0730</t>
  </si>
  <si>
    <t>4.</t>
  </si>
  <si>
    <t>OŠK Nein. dotace BIKECORE OE z.s., IČ 22891692, dle us. RMO/8/6/22</t>
  </si>
  <si>
    <t>OŠK Nein. dotace FK PANTHERS OTROKOVICE z.s., IČ 70289361, dle us. RMO/8/6/22</t>
  </si>
  <si>
    <t>OŠK Nein. dotace MORAVIAMAN TEAM z.s., IČ 26619261, dle us. RMO/8/6/22</t>
  </si>
  <si>
    <t>OŠK Nein. dotace SK Baťov 1930 z.s., IČ 22769285, dle us. RMO/8/6/22</t>
  </si>
  <si>
    <t>OŠK Nein. dotace Speedskating club Otrokovice z.s., IČ 27022374, dle us. RMO/8/6/22</t>
  </si>
  <si>
    <t>OŠK Nein. dotace TJ Jiskra Otrokovice z.s., IČ 18152805, dle us. RMO/8/6/22</t>
  </si>
  <si>
    <t>0517</t>
  </si>
  <si>
    <t>0597</t>
  </si>
  <si>
    <t>0168</t>
  </si>
  <si>
    <t>0740</t>
  </si>
  <si>
    <t>0765</t>
  </si>
  <si>
    <t>0737</t>
  </si>
  <si>
    <t>0734</t>
  </si>
  <si>
    <t>0755</t>
  </si>
  <si>
    <t>0791</t>
  </si>
  <si>
    <t>OŠK Nein. dotace Speedskating club Otrokovice z.s., IČ 27022374, dle us. RMO/6/6/22</t>
  </si>
  <si>
    <t>OŠK Nein. dot. na činnost SK ARNOLD CLUB Otrokovice z.s., IČ 18559808, dle us. RMO/9/6/22</t>
  </si>
  <si>
    <t>OŠK Nein. dotace spolkům v oblasti sportu, rozdělení dle us. RMO/6/6/22</t>
  </si>
  <si>
    <t>OŠK Nein. dotace ALL SPORT KIDS academy, z.s., IČ 09224939, dle us. RMO/6/6/22</t>
  </si>
  <si>
    <t>OŠK Nein. dotace GYMN. AEROBIC - BK - OTROKOVICE, z.s.,  IČ 07648235, dle us. RMO/6/6/22</t>
  </si>
  <si>
    <t>OŠK Nein. dotace Mor. kyn. svaz, z.s. ZO kyn. klub Otrokovice, IČ 67027946, dle us. RMO/6/6/22</t>
  </si>
  <si>
    <t>OŠK Nein. dotace Spolek westernové střelby Otrokovice, z.s., IČ 22899316, dle us. RMO/6/6/22</t>
  </si>
  <si>
    <t>OŠK Nein. dotace ŠSK AŠSK při ZŠ Mánesova Otrokovice, p.o., pob. spolek, IČ 70914494, dle us. RMO/6/6/22</t>
  </si>
  <si>
    <t>OŠK Nein. dotace Tenis Trávníky Otrokovice, spolek, IČ 26549956, dle us. RMO/6/6/22</t>
  </si>
  <si>
    <t>OŠK Nein. dotace TUFO CykloZákladna Otrokovice, z.s., IČ 04743989, dle us. RMO/6/6/22</t>
  </si>
  <si>
    <t>5.</t>
  </si>
  <si>
    <t>6.</t>
  </si>
  <si>
    <t>OŠK Nein. dotace Program mládežnického soutěžního sportu, rozdělení dle us. RMO/7/6/22</t>
  </si>
  <si>
    <t>0514</t>
  </si>
  <si>
    <t>OŠK Nein. dotace TUFO CykloZákladna Otrokovice, z.s., IČ 04743989, dle us. RMO/7/6/22</t>
  </si>
  <si>
    <t>OŠK Nein. dotace ALL SPORT KIDS academy, z.s., IČ 09224939, dle us. RMO/7/6/22</t>
  </si>
  <si>
    <t>OŠK Nein. dotace SH ČMS - Sbor dobrov. hasičů Kvítkovice, IČ 65793056, dle us. RMO/7/6/22</t>
  </si>
  <si>
    <t>OŠK Nein. dotace SH ČMS - Sbor dobrov. hasičů Kvítkovice, IČ 65793056, dle us. RMO/6/6/22</t>
  </si>
  <si>
    <t>7.</t>
  </si>
  <si>
    <t>0409</t>
  </si>
  <si>
    <t>0742</t>
  </si>
  <si>
    <t>0501</t>
  </si>
  <si>
    <t>7193</t>
  </si>
  <si>
    <t>Vratka dotace poskytnuté v r. 2021 - Charita Otrokovice, IČ 46276262, P</t>
  </si>
  <si>
    <t>Vratka dotace poskytnuté v r. 2021 - Asociace TOM 1419 ČR, IČ 64439313, P</t>
  </si>
  <si>
    <t>SOC Výkon soc. práce, soc. zabezpečení, přesun na náhrady mezd v době nemoci</t>
  </si>
  <si>
    <t>SOC Výkon soc. práce, platy zam., přesun na náhrady mezd v době nemoci</t>
  </si>
  <si>
    <t>SOC Výkon soc. práce, zdravotní pojištění, přesun na náhrady mezd v době nemoci</t>
  </si>
  <si>
    <t>SOC Výkon soc. práce, zavedení nové pol. náhrady mezd v době nemoci</t>
  </si>
  <si>
    <t>2094</t>
  </si>
  <si>
    <t>5151</t>
  </si>
  <si>
    <t>5152</t>
  </si>
  <si>
    <t>5156</t>
  </si>
  <si>
    <t>8.</t>
  </si>
  <si>
    <t>060595032</t>
  </si>
  <si>
    <t>060112002</t>
  </si>
  <si>
    <t>SOC Zapojení veřejnosti - platy zaměstnanců v pracovním poměru</t>
  </si>
  <si>
    <t>SOC Zapojení veřejnosti - rezerva</t>
  </si>
  <si>
    <t xml:space="preserve">SOC Zapojení veřejnosti - ostatní osobní výdaje </t>
  </si>
  <si>
    <t xml:space="preserve">SOC Zapojení veřejnosti - povinné pojištění na veřejné zdravotní pojištění </t>
  </si>
  <si>
    <t xml:space="preserve">SOC Zapojení veřejnosti - knihy, učební pomůcky a tisk                      </t>
  </si>
  <si>
    <t xml:space="preserve">SOC Zapojení veřejnosti - drobný hmotný dlouhodobý majetek              </t>
  </si>
  <si>
    <t xml:space="preserve">SOC Zapojení veřejnosti - nákup materiálu j.n.                              </t>
  </si>
  <si>
    <t>SOC Zapojení veřejnosti - kurzové rozdíly ve výdajích</t>
  </si>
  <si>
    <t>SOC Zapojení veřejnosti - studená voda</t>
  </si>
  <si>
    <t>SOC Zapojení veřejnosti - teplo</t>
  </si>
  <si>
    <t>SOC Zapojení veřejnosti - elektrická energie</t>
  </si>
  <si>
    <t>SOC Zapojení veřejnosti - pohonné hmoty a maziva</t>
  </si>
  <si>
    <t>SOC Zapojení veřejnosti - teplá voda</t>
  </si>
  <si>
    <t>SOC Zapojení veřejnosti - poštovní služby</t>
  </si>
  <si>
    <t xml:space="preserve">SOC Zapojení veřejnosti - služby telekomunikací a radiokomunikací           </t>
  </si>
  <si>
    <t xml:space="preserve">SOC Zapojení veřejnosti - služby peněžních ústavů                           </t>
  </si>
  <si>
    <t xml:space="preserve">SOC Zapojení veřejnosti - nájemné                           </t>
  </si>
  <si>
    <t xml:space="preserve">SOC Zapojení veřejnosti - služby školení a vzdělávání              </t>
  </si>
  <si>
    <t>SOC Zapojení veřejnosti - zpracování dat</t>
  </si>
  <si>
    <t xml:space="preserve">SOC Zapojení veřejnosti - nákup ostatních služeb              </t>
  </si>
  <si>
    <t>SOC Zapojení veřejnosti - opravy a udržování</t>
  </si>
  <si>
    <t>SOC Zapojení veřejnosti - programové vybavení</t>
  </si>
  <si>
    <t xml:space="preserve">SOC Zapojení veřejnosti - cestovné (tuzemské i zahraniční)                  </t>
  </si>
  <si>
    <t xml:space="preserve">SOC Zapojení veřejnosti - pohoštění                                         </t>
  </si>
  <si>
    <t>SOC Zapojení veřejnosti - neinvestiční transfery obcím</t>
  </si>
  <si>
    <t>SOC Zapojení veřejnosti - sociální zabezpečení</t>
  </si>
  <si>
    <t>0128</t>
  </si>
  <si>
    <t>2321</t>
  </si>
  <si>
    <t>2184</t>
  </si>
  <si>
    <t>3725</t>
  </si>
  <si>
    <t>2185</t>
  </si>
  <si>
    <t>3113</t>
  </si>
  <si>
    <t>2301</t>
  </si>
  <si>
    <t>2300</t>
  </si>
  <si>
    <t>2295</t>
  </si>
  <si>
    <t>ORM Projekty nejbližších let - ORM</t>
  </si>
  <si>
    <t>ORM Nový domov 1229 - řešení odkanalizování</t>
  </si>
  <si>
    <t>ORM Přírodní zahrada v ZŠ Trávníky administrace ŽoP</t>
  </si>
  <si>
    <t>ORM Přírodní zahrada v ZŠ TGM administrace ŽoP</t>
  </si>
  <si>
    <t>ORM Přírodní zahrada v ZŠ Mánesova administrace ŽoP</t>
  </si>
  <si>
    <t>ORM Zřízení Re-use pointů ve městě Otrokovice</t>
  </si>
  <si>
    <t>ORM - ZŠ TGM oprava běžecké dráhy ŠH</t>
  </si>
  <si>
    <t>4350</t>
  </si>
  <si>
    <t>2176</t>
  </si>
  <si>
    <t>8223</t>
  </si>
  <si>
    <t>2177</t>
  </si>
  <si>
    <t>9315</t>
  </si>
  <si>
    <t>9.</t>
  </si>
  <si>
    <t>ORM SENIOR C rozšíření odl. služby</t>
  </si>
  <si>
    <t>ORM SENIOR C rek. II. NP</t>
  </si>
  <si>
    <t>ORM Zlepšení energetických vlastností SENIORu B</t>
  </si>
  <si>
    <t>SOC Zapojení veřejnosti - věcné dary (reklamní předměty)</t>
  </si>
  <si>
    <t>3639</t>
  </si>
  <si>
    <t>Pomoc uprchlíkům nákup, služeb - zvýšení, V</t>
  </si>
  <si>
    <t>Rozpočtové opatření č. 4/2022 - změna schvál. rozpočtu roku 2022 - duben (údaje v tis. Kč)  DODATEK</t>
  </si>
  <si>
    <t>Otrokovice, 27.4.2022</t>
  </si>
  <si>
    <t>0731</t>
  </si>
  <si>
    <t>0746</t>
  </si>
  <si>
    <t>0738</t>
  </si>
  <si>
    <t>0503</t>
  </si>
  <si>
    <t>0504</t>
  </si>
  <si>
    <t>0551</t>
  </si>
  <si>
    <t>Celkové výdaje (běžné + investiční)</t>
  </si>
  <si>
    <t xml:space="preserve">OŠK Neinvestiční transfery spolkům, rozdělení dle us. ZMO/2/25/22 (nad 50 tis. Kč)                           </t>
  </si>
  <si>
    <t>OŠK Nein. dot. na činnost, Asociace TOM ČR, TOM 1419 Otrokovice, IČ 64439313</t>
  </si>
  <si>
    <t>OŠK Nein. dot. na činnost, FC Viktoria Otrokovice, spolek, IČ 46308792</t>
  </si>
  <si>
    <t>OŠK Nein. dot. na činnost, Florbalový klub PANTHERS OTROKOVICE, z.s., IČ 70289361</t>
  </si>
  <si>
    <t>OŠK Nein. dot. na činnost, Jezdecký klub Zlín, spolek, IČ 18559883</t>
  </si>
  <si>
    <t>OŠK Nein. dot. na činnost, Junák - český skaut, středisko Josefa Šivela Otrokovice, z. s., IČ 62180088</t>
  </si>
  <si>
    <t>OŠK Nein. dot. na činnost, MORAVIAMAN TEAM, z.s., IČ 26619261</t>
  </si>
  <si>
    <t>OŠK Nein. dot. na činnost, SK Baťov 1930 z.s., IČ 22769285</t>
  </si>
  <si>
    <t>OŠK Nein. dot. na činnost, TJ Jiskra Otrokovice, z.s., IČ 18152805</t>
  </si>
  <si>
    <t xml:space="preserve">OŠK Neinvestiční transfery spolkům, rozdělení dle us. ZMO/1/25/22 (nad 50 tis. Kč)                                 </t>
  </si>
  <si>
    <t>OŠK Nein. dotace na činnost, Klub přátel historie města Otrokovice, z.s., IČ 27024466</t>
  </si>
  <si>
    <t>OŠK Nein. dotace na činnost, Fotoklub Beseda Otrokovice, z.s., IČ 22725202</t>
  </si>
  <si>
    <t>OŠK Nein. dotace na činnost, Rozumění, z.s., IČ 22762868</t>
  </si>
  <si>
    <t xml:space="preserve">OŠK Nein. transfery spolkům, rozdělení dle us. ZMO/3/25/22, ml. soutěžní sport, (nad 50 tis. Kč)      </t>
  </si>
  <si>
    <t>OŠK Nein. dotace na ml. soutěžní sport, FC Viktoria Otrokovice, spolek, IČ 46308792</t>
  </si>
  <si>
    <t>OŠK Nein. dotace na ml. soutěžní sport, Florbalový klub PANTHERS OTROKOVICE, z.s., IČ 70289361</t>
  </si>
  <si>
    <t>OŠK Nein. dotace na ml. soutěžní sport, SK Baťov 1930 z.s., IČ 22769285</t>
  </si>
  <si>
    <t>OŠK Nein. dotace na ml. soutěžní sport, TJ Jiskra Otrokovice, z.s., IČ 18152805</t>
  </si>
  <si>
    <t>10.</t>
  </si>
  <si>
    <t>11.</t>
  </si>
  <si>
    <t>13.</t>
  </si>
  <si>
    <t>Příloha k us. č. RMO/11/7/22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</si>
</sst>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8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6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2" fillId="0" borderId="7" xfId="0" applyNumberFormat="1" applyFont="1" applyBorder="1"/>
    <xf numFmtId="4" fontId="1" fillId="0" borderId="8" xfId="0" applyNumberFormat="1" applyFont="1" applyBorder="1"/>
    <xf numFmtId="0" fontId="1" fillId="3" borderId="0" xfId="0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4" fontId="1" fillId="3" borderId="9" xfId="0" applyNumberFormat="1" applyFont="1" applyFill="1" applyBorder="1" applyAlignment="1">
      <alignment horizontal="right"/>
    </xf>
    <xf numFmtId="4" fontId="2" fillId="3" borderId="9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2" fillId="0" borderId="0" xfId="0" applyFont="1"/>
    <xf numFmtId="0" fontId="2" fillId="0" borderId="10" xfId="0" applyFont="1" applyBorder="1" applyAlignment="1">
      <alignment horizontal="left"/>
    </xf>
    <xf numFmtId="0" fontId="1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right" vertical="center"/>
    </xf>
    <xf numFmtId="4" fontId="2" fillId="4" borderId="5" xfId="0" applyNumberFormat="1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4" fontId="2" fillId="4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4" fontId="1" fillId="0" borderId="9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2" fillId="5" borderId="13" xfId="2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5" borderId="13" xfId="20" applyNumberFormat="1" applyFont="1" applyFill="1" applyBorder="1" applyAlignment="1" applyProtection="1">
      <alignment vertical="center"/>
      <protection/>
    </xf>
    <xf numFmtId="0" fontId="1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/>
    <xf numFmtId="0" fontId="6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/>
    <xf numFmtId="0" fontId="1" fillId="4" borderId="5" xfId="0" applyFont="1" applyFill="1" applyBorder="1" applyAlignment="1">
      <alignment horizontal="center"/>
    </xf>
    <xf numFmtId="4" fontId="1" fillId="4" borderId="5" xfId="0" applyNumberFormat="1" applyFont="1" applyFill="1" applyBorder="1"/>
    <xf numFmtId="4" fontId="1" fillId="4" borderId="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4" fontId="2" fillId="0" borderId="5" xfId="0" applyNumberFormat="1" applyFont="1" applyBorder="1"/>
    <xf numFmtId="4" fontId="2" fillId="4" borderId="5" xfId="0" applyNumberFormat="1" applyFont="1" applyFill="1" applyBorder="1"/>
    <xf numFmtId="4" fontId="1" fillId="0" borderId="2" xfId="0" applyNumberFormat="1" applyFont="1" applyFill="1" applyBorder="1" applyAlignment="1">
      <alignment vertical="center"/>
    </xf>
    <xf numFmtId="4" fontId="1" fillId="0" borderId="5" xfId="0" applyNumberFormat="1" applyFont="1" applyBorder="1" applyAlignment="1">
      <alignment horizontal="right"/>
    </xf>
    <xf numFmtId="4" fontId="1" fillId="4" borderId="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0" fontId="7" fillId="0" borderId="0" xfId="0" applyFont="1" applyFill="1"/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49" fontId="1" fillId="4" borderId="2" xfId="22" applyNumberFormat="1" applyFont="1" applyFill="1" applyBorder="1" applyAlignment="1">
      <alignment horizontal="left" wrapText="1"/>
      <protection/>
    </xf>
    <xf numFmtId="49" fontId="1" fillId="4" borderId="5" xfId="22" applyNumberFormat="1" applyFont="1" applyFill="1" applyBorder="1" applyAlignment="1">
      <alignment horizontal="left" wrapText="1"/>
      <protection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9" fontId="1" fillId="4" borderId="5" xfId="22" applyNumberFormat="1" applyFont="1" applyFill="1" applyBorder="1" applyAlignment="1">
      <alignment horizontal="center" wrapText="1"/>
      <protection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4" borderId="5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1" fillId="0" borderId="5" xfId="0" applyFont="1" applyFill="1" applyBorder="1"/>
    <xf numFmtId="0" fontId="1" fillId="0" borderId="5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left"/>
    </xf>
    <xf numFmtId="3" fontId="1" fillId="0" borderId="5" xfId="23" applyNumberFormat="1" applyFont="1" applyFill="1" applyBorder="1">
      <alignment/>
      <protection/>
    </xf>
    <xf numFmtId="3" fontId="1" fillId="4" borderId="5" xfId="23" applyNumberFormat="1" applyFont="1" applyFill="1" applyBorder="1">
      <alignment/>
      <protection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>
      <alignment horizontal="right"/>
    </xf>
    <xf numFmtId="0" fontId="6" fillId="4" borderId="5" xfId="0" applyFont="1" applyFill="1" applyBorder="1"/>
    <xf numFmtId="4" fontId="2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0" fontId="6" fillId="4" borderId="5" xfId="0" applyNumberFormat="1" applyFont="1" applyFill="1" applyBorder="1" applyAlignment="1">
      <alignment horizontal="left" wrapText="1"/>
    </xf>
    <xf numFmtId="0" fontId="1" fillId="4" borderId="10" xfId="0" applyNumberFormat="1" applyFont="1" applyFill="1" applyBorder="1" applyAlignment="1">
      <alignment horizontal="left" wrapText="1"/>
    </xf>
    <xf numFmtId="0" fontId="1" fillId="4" borderId="5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72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zoomScale="120" zoomScaleNormal="120" workbookViewId="0" topLeftCell="A26">
      <selection activeCell="A46" sqref="A1:XFD1048576"/>
    </sheetView>
  </sheetViews>
  <sheetFormatPr defaultColWidth="9.140625" defaultRowHeight="15"/>
  <cols>
    <col min="1" max="1" width="4.00390625" style="95" customWidth="1"/>
    <col min="2" max="2" width="73.7109375" style="95" customWidth="1"/>
    <col min="3" max="3" width="4.140625" style="95" customWidth="1"/>
    <col min="4" max="4" width="10.57421875" style="95" customWidth="1"/>
    <col min="5" max="6" width="7.28125" style="95" customWidth="1"/>
    <col min="7" max="7" width="6.7109375" style="95" customWidth="1"/>
    <col min="8" max="8" width="10.7109375" style="95" customWidth="1"/>
    <col min="9" max="9" width="9.140625" style="95" bestFit="1" customWidth="1"/>
    <col min="10" max="10" width="10.421875" style="95" customWidth="1"/>
    <col min="11" max="16384" width="9.140625" style="95" customWidth="1"/>
  </cols>
  <sheetData>
    <row r="1" spans="1:10" ht="15" customHeight="1">
      <c r="A1" s="34" t="s">
        <v>37</v>
      </c>
      <c r="B1" s="34"/>
      <c r="C1" s="1"/>
      <c r="D1" s="1"/>
      <c r="E1" s="2"/>
      <c r="F1" s="2"/>
      <c r="G1" s="2"/>
      <c r="H1" s="34" t="s">
        <v>38</v>
      </c>
      <c r="I1" s="34"/>
      <c r="J1" s="34"/>
    </row>
    <row r="2" spans="1:10" ht="12.95" customHeight="1">
      <c r="A2" s="3" t="s">
        <v>0</v>
      </c>
      <c r="B2" s="164" t="s">
        <v>1</v>
      </c>
      <c r="C2" s="3"/>
      <c r="D2" s="3" t="s">
        <v>2</v>
      </c>
      <c r="E2" s="164" t="s">
        <v>3</v>
      </c>
      <c r="F2" s="164" t="s">
        <v>4</v>
      </c>
      <c r="G2" s="164" t="s">
        <v>5</v>
      </c>
      <c r="H2" s="3" t="s">
        <v>6</v>
      </c>
      <c r="I2" s="3" t="s">
        <v>7</v>
      </c>
      <c r="J2" s="3" t="s">
        <v>8</v>
      </c>
    </row>
    <row r="3" spans="1:10" ht="12.95" customHeight="1">
      <c r="A3" s="4" t="s">
        <v>9</v>
      </c>
      <c r="B3" s="165"/>
      <c r="C3" s="4"/>
      <c r="D3" s="4" t="s">
        <v>10</v>
      </c>
      <c r="E3" s="165"/>
      <c r="F3" s="165"/>
      <c r="G3" s="165"/>
      <c r="H3" s="4" t="s">
        <v>11</v>
      </c>
      <c r="I3" s="4" t="s">
        <v>39</v>
      </c>
      <c r="J3" s="4" t="s">
        <v>11</v>
      </c>
    </row>
    <row r="4" spans="1:10" ht="12.95" customHeight="1">
      <c r="A4" s="5" t="s">
        <v>12</v>
      </c>
      <c r="B4" s="6"/>
      <c r="C4" s="7"/>
      <c r="D4" s="7"/>
      <c r="E4" s="7"/>
      <c r="F4" s="7"/>
      <c r="G4" s="7"/>
      <c r="H4" s="7"/>
      <c r="I4" s="8"/>
      <c r="J4" s="9"/>
    </row>
    <row r="5" spans="1:10" ht="12.95" customHeight="1">
      <c r="A5" s="154" t="s">
        <v>13</v>
      </c>
      <c r="B5" s="36" t="s">
        <v>101</v>
      </c>
      <c r="C5" s="37" t="s">
        <v>42</v>
      </c>
      <c r="D5" s="39"/>
      <c r="E5" s="38">
        <v>3421</v>
      </c>
      <c r="F5" s="38">
        <v>2229</v>
      </c>
      <c r="G5" s="39" t="s">
        <v>97</v>
      </c>
      <c r="H5" s="40">
        <v>0</v>
      </c>
      <c r="I5" s="41">
        <v>10</v>
      </c>
      <c r="J5" s="42">
        <f>H5+I5</f>
        <v>10</v>
      </c>
    </row>
    <row r="6" spans="1:10" ht="12.95" customHeight="1">
      <c r="A6" s="154"/>
      <c r="B6" s="36" t="s">
        <v>100</v>
      </c>
      <c r="C6" s="37" t="s">
        <v>42</v>
      </c>
      <c r="D6" s="39"/>
      <c r="E6" s="38">
        <v>4374</v>
      </c>
      <c r="F6" s="38">
        <v>2229</v>
      </c>
      <c r="G6" s="39" t="s">
        <v>98</v>
      </c>
      <c r="H6" s="40">
        <v>0</v>
      </c>
      <c r="I6" s="41">
        <v>44.7</v>
      </c>
      <c r="J6" s="42">
        <f aca="true" t="shared" si="0" ref="J6:J7">H6+I6</f>
        <v>44.7</v>
      </c>
    </row>
    <row r="7" spans="1:10" ht="12.95" customHeight="1">
      <c r="A7" s="154"/>
      <c r="B7" s="55" t="s">
        <v>166</v>
      </c>
      <c r="C7" s="50"/>
      <c r="D7" s="45"/>
      <c r="E7" s="118">
        <v>6221</v>
      </c>
      <c r="F7" s="118">
        <v>5169</v>
      </c>
      <c r="G7" s="45" t="s">
        <v>99</v>
      </c>
      <c r="H7" s="48">
        <v>10</v>
      </c>
      <c r="I7" s="53">
        <v>54.7</v>
      </c>
      <c r="J7" s="51">
        <f t="shared" si="0"/>
        <v>64.7</v>
      </c>
    </row>
    <row r="8" spans="1:10" ht="12.95" customHeight="1">
      <c r="A8" s="10"/>
      <c r="B8" s="11"/>
      <c r="C8" s="12"/>
      <c r="D8" s="12"/>
      <c r="E8" s="166" t="s">
        <v>16</v>
      </c>
      <c r="F8" s="166"/>
      <c r="G8" s="166"/>
      <c r="H8" s="92">
        <f>H5+H6</f>
        <v>0</v>
      </c>
      <c r="I8" s="92">
        <f>I5+I6</f>
        <v>54.7</v>
      </c>
      <c r="J8" s="92">
        <f>J5+J6</f>
        <v>54.7</v>
      </c>
    </row>
    <row r="9" spans="1:10" ht="12.95" customHeight="1">
      <c r="A9" s="10"/>
      <c r="B9" s="13" t="s">
        <v>35</v>
      </c>
      <c r="C9" s="12"/>
      <c r="D9" s="12"/>
      <c r="E9" s="162" t="s">
        <v>17</v>
      </c>
      <c r="F9" s="162"/>
      <c r="G9" s="162"/>
      <c r="H9" s="92">
        <f>H7</f>
        <v>10</v>
      </c>
      <c r="I9" s="92">
        <f>I7</f>
        <v>54.7</v>
      </c>
      <c r="J9" s="92">
        <f>J7</f>
        <v>64.7</v>
      </c>
    </row>
    <row r="10" spans="1:10" ht="12.95" customHeight="1">
      <c r="A10" s="10"/>
      <c r="B10" s="14"/>
      <c r="C10" s="12"/>
      <c r="D10" s="12"/>
      <c r="E10" s="163" t="s">
        <v>18</v>
      </c>
      <c r="F10" s="163"/>
      <c r="G10" s="163"/>
      <c r="H10" s="92">
        <v>0</v>
      </c>
      <c r="I10" s="92">
        <v>0</v>
      </c>
      <c r="J10" s="92">
        <v>0</v>
      </c>
    </row>
    <row r="11" spans="1:10" ht="12.95" customHeight="1">
      <c r="A11" s="15"/>
      <c r="B11" s="16"/>
      <c r="C11" s="17"/>
      <c r="D11" s="17"/>
      <c r="E11" s="163" t="s">
        <v>19</v>
      </c>
      <c r="F11" s="163"/>
      <c r="G11" s="163"/>
      <c r="H11" s="93">
        <f>H8-H9-H10</f>
        <v>-10</v>
      </c>
      <c r="I11" s="93">
        <f aca="true" t="shared" si="1" ref="I11:J11">I8-I9-I10</f>
        <v>0</v>
      </c>
      <c r="J11" s="93">
        <f t="shared" si="1"/>
        <v>-10</v>
      </c>
    </row>
    <row r="12" spans="1:10" ht="12.95" customHeight="1">
      <c r="A12" s="18" t="s">
        <v>20</v>
      </c>
      <c r="B12" s="19"/>
      <c r="C12" s="20"/>
      <c r="D12" s="20"/>
      <c r="E12" s="21"/>
      <c r="F12" s="19"/>
      <c r="G12" s="19"/>
      <c r="H12" s="22"/>
      <c r="I12" s="22"/>
      <c r="J12" s="23"/>
    </row>
    <row r="13" spans="1:10" ht="12.95" customHeight="1">
      <c r="A13" s="158" t="s">
        <v>13</v>
      </c>
      <c r="B13" s="43" t="s">
        <v>50</v>
      </c>
      <c r="C13" s="103"/>
      <c r="D13" s="98">
        <v>103533063</v>
      </c>
      <c r="E13" s="98">
        <v>3113</v>
      </c>
      <c r="F13" s="98">
        <v>5011</v>
      </c>
      <c r="G13" s="98">
        <v>8219</v>
      </c>
      <c r="H13" s="99">
        <v>380</v>
      </c>
      <c r="I13" s="107">
        <v>-2.6</v>
      </c>
      <c r="J13" s="51">
        <f aca="true" t="shared" si="2" ref="J13:J37">H13+I13</f>
        <v>377.4</v>
      </c>
    </row>
    <row r="14" spans="1:10" ht="12.95" customHeight="1">
      <c r="A14" s="158"/>
      <c r="B14" s="36" t="s">
        <v>51</v>
      </c>
      <c r="C14" s="104" t="s">
        <v>42</v>
      </c>
      <c r="D14" s="100">
        <v>103533063</v>
      </c>
      <c r="E14" s="100">
        <v>3113</v>
      </c>
      <c r="F14" s="100">
        <v>5424</v>
      </c>
      <c r="G14" s="100">
        <v>8219</v>
      </c>
      <c r="H14" s="101">
        <v>0</v>
      </c>
      <c r="I14" s="108">
        <v>2.6</v>
      </c>
      <c r="J14" s="42">
        <f t="shared" si="2"/>
        <v>2.6</v>
      </c>
    </row>
    <row r="15" spans="1:10" ht="12.95" customHeight="1">
      <c r="A15" s="159" t="s">
        <v>14</v>
      </c>
      <c r="B15" s="43" t="s">
        <v>52</v>
      </c>
      <c r="C15" s="103"/>
      <c r="D15" s="98"/>
      <c r="E15" s="98">
        <v>3419</v>
      </c>
      <c r="F15" s="98">
        <v>5492</v>
      </c>
      <c r="G15" s="98"/>
      <c r="H15" s="110">
        <v>87.5</v>
      </c>
      <c r="I15" s="107">
        <v>-15</v>
      </c>
      <c r="J15" s="51">
        <f t="shared" si="2"/>
        <v>72.5</v>
      </c>
    </row>
    <row r="16" spans="1:10" ht="12.95" customHeight="1">
      <c r="A16" s="160"/>
      <c r="B16" s="36" t="s">
        <v>78</v>
      </c>
      <c r="C16" s="104" t="s">
        <v>42</v>
      </c>
      <c r="D16" s="100"/>
      <c r="E16" s="100">
        <v>3419</v>
      </c>
      <c r="F16" s="100">
        <v>5222</v>
      </c>
      <c r="G16" s="39" t="s">
        <v>49</v>
      </c>
      <c r="H16" s="102">
        <v>0</v>
      </c>
      <c r="I16" s="108">
        <v>15</v>
      </c>
      <c r="J16" s="42">
        <f t="shared" si="2"/>
        <v>15</v>
      </c>
    </row>
    <row r="17" spans="1:10" ht="12.95" customHeight="1">
      <c r="A17" s="154" t="s">
        <v>15</v>
      </c>
      <c r="B17" s="55" t="s">
        <v>53</v>
      </c>
      <c r="C17" s="112"/>
      <c r="D17" s="9"/>
      <c r="E17" s="9">
        <v>3419</v>
      </c>
      <c r="F17" s="9">
        <v>5222</v>
      </c>
      <c r="G17" s="45" t="s">
        <v>54</v>
      </c>
      <c r="H17" s="113">
        <v>300</v>
      </c>
      <c r="I17" s="114">
        <v>-299.6</v>
      </c>
      <c r="J17" s="51">
        <f t="shared" si="2"/>
        <v>0.39999999999997726</v>
      </c>
    </row>
    <row r="18" spans="1:10" ht="12.95" customHeight="1">
      <c r="A18" s="154"/>
      <c r="B18" s="55" t="s">
        <v>62</v>
      </c>
      <c r="C18" s="112"/>
      <c r="D18" s="9"/>
      <c r="E18" s="9">
        <v>3419</v>
      </c>
      <c r="F18" s="9">
        <v>5222</v>
      </c>
      <c r="G18" s="45" t="s">
        <v>55</v>
      </c>
      <c r="H18" s="113">
        <v>10</v>
      </c>
      <c r="I18" s="114">
        <v>25</v>
      </c>
      <c r="J18" s="51">
        <f t="shared" si="2"/>
        <v>35</v>
      </c>
    </row>
    <row r="19" spans="1:10" ht="12.95" customHeight="1">
      <c r="A19" s="154"/>
      <c r="B19" s="55" t="s">
        <v>63</v>
      </c>
      <c r="C19" s="112"/>
      <c r="D19" s="9"/>
      <c r="E19" s="9">
        <v>3419</v>
      </c>
      <c r="F19" s="9">
        <v>5222</v>
      </c>
      <c r="G19" s="45" t="s">
        <v>56</v>
      </c>
      <c r="H19" s="113">
        <v>20</v>
      </c>
      <c r="I19" s="114">
        <v>34</v>
      </c>
      <c r="J19" s="51">
        <f t="shared" si="2"/>
        <v>54</v>
      </c>
    </row>
    <row r="20" spans="1:10" ht="12.95" customHeight="1">
      <c r="A20" s="154"/>
      <c r="B20" s="55" t="s">
        <v>64</v>
      </c>
      <c r="C20" s="112"/>
      <c r="D20" s="9"/>
      <c r="E20" s="9">
        <v>3419</v>
      </c>
      <c r="F20" s="9">
        <v>5222</v>
      </c>
      <c r="G20" s="45" t="s">
        <v>57</v>
      </c>
      <c r="H20" s="113">
        <v>40</v>
      </c>
      <c r="I20" s="114">
        <v>50</v>
      </c>
      <c r="J20" s="51">
        <f t="shared" si="2"/>
        <v>90</v>
      </c>
    </row>
    <row r="21" spans="1:10" ht="12.95" customHeight="1">
      <c r="A21" s="154"/>
      <c r="B21" s="36" t="s">
        <v>65</v>
      </c>
      <c r="C21" s="104" t="s">
        <v>42</v>
      </c>
      <c r="D21" s="100"/>
      <c r="E21" s="100">
        <v>3419</v>
      </c>
      <c r="F21" s="100">
        <v>5222</v>
      </c>
      <c r="G21" s="39" t="s">
        <v>58</v>
      </c>
      <c r="H21" s="102">
        <v>0</v>
      </c>
      <c r="I21" s="108">
        <v>23.8</v>
      </c>
      <c r="J21" s="42">
        <f t="shared" si="2"/>
        <v>23.8</v>
      </c>
    </row>
    <row r="22" spans="1:10" ht="12.95" customHeight="1">
      <c r="A22" s="154"/>
      <c r="B22" s="36" t="s">
        <v>66</v>
      </c>
      <c r="C22" s="104" t="s">
        <v>42</v>
      </c>
      <c r="D22" s="100"/>
      <c r="E22" s="100">
        <v>3419</v>
      </c>
      <c r="F22" s="100">
        <v>5222</v>
      </c>
      <c r="G22" s="39" t="s">
        <v>59</v>
      </c>
      <c r="H22" s="102">
        <v>0</v>
      </c>
      <c r="I22" s="108">
        <v>5.4</v>
      </c>
      <c r="J22" s="42">
        <f t="shared" si="2"/>
        <v>5.4</v>
      </c>
    </row>
    <row r="23" spans="1:10" s="115" customFormat="1" ht="12.95" customHeight="1">
      <c r="A23" s="154"/>
      <c r="B23" s="55" t="s">
        <v>67</v>
      </c>
      <c r="C23" s="112"/>
      <c r="D23" s="9"/>
      <c r="E23" s="9">
        <v>3419</v>
      </c>
      <c r="F23" s="9">
        <v>5222</v>
      </c>
      <c r="G23" s="45" t="s">
        <v>60</v>
      </c>
      <c r="H23" s="113">
        <v>10</v>
      </c>
      <c r="I23" s="114">
        <v>161.4</v>
      </c>
      <c r="J23" s="51">
        <f t="shared" si="2"/>
        <v>171.4</v>
      </c>
    </row>
    <row r="24" spans="1:10" s="115" customFormat="1" ht="12.95" customHeight="1">
      <c r="A24" s="158" t="s">
        <v>61</v>
      </c>
      <c r="B24" s="55" t="s">
        <v>79</v>
      </c>
      <c r="C24" s="112"/>
      <c r="D24" s="9"/>
      <c r="E24" s="9">
        <v>3419</v>
      </c>
      <c r="F24" s="9">
        <v>5222</v>
      </c>
      <c r="G24" s="45" t="s">
        <v>68</v>
      </c>
      <c r="H24" s="113">
        <v>7350</v>
      </c>
      <c r="I24" s="114">
        <v>-213.4</v>
      </c>
      <c r="J24" s="109">
        <f t="shared" si="2"/>
        <v>7136.6</v>
      </c>
    </row>
    <row r="25" spans="1:10" s="115" customFormat="1" ht="12.95" customHeight="1">
      <c r="A25" s="158"/>
      <c r="B25" s="36" t="s">
        <v>80</v>
      </c>
      <c r="C25" s="104" t="s">
        <v>42</v>
      </c>
      <c r="D25" s="100"/>
      <c r="E25" s="100">
        <v>3419</v>
      </c>
      <c r="F25" s="100">
        <v>5222</v>
      </c>
      <c r="G25" s="39" t="s">
        <v>69</v>
      </c>
      <c r="H25" s="102">
        <v>0</v>
      </c>
      <c r="I25" s="108">
        <v>17.3</v>
      </c>
      <c r="J25" s="111">
        <f t="shared" si="2"/>
        <v>17.3</v>
      </c>
    </row>
    <row r="26" spans="1:10" s="115" customFormat="1" ht="12.95" customHeight="1">
      <c r="A26" s="158"/>
      <c r="B26" s="36" t="s">
        <v>81</v>
      </c>
      <c r="C26" s="104" t="s">
        <v>42</v>
      </c>
      <c r="D26" s="100"/>
      <c r="E26" s="100">
        <v>3419</v>
      </c>
      <c r="F26" s="100">
        <v>5222</v>
      </c>
      <c r="G26" s="39" t="s">
        <v>70</v>
      </c>
      <c r="H26" s="102">
        <v>0</v>
      </c>
      <c r="I26" s="108">
        <v>50</v>
      </c>
      <c r="J26" s="111">
        <f t="shared" si="2"/>
        <v>50</v>
      </c>
    </row>
    <row r="27" spans="1:10" s="115" customFormat="1" ht="12.95" customHeight="1">
      <c r="A27" s="158"/>
      <c r="B27" s="36" t="s">
        <v>82</v>
      </c>
      <c r="C27" s="104" t="s">
        <v>42</v>
      </c>
      <c r="D27" s="100"/>
      <c r="E27" s="100">
        <v>3419</v>
      </c>
      <c r="F27" s="100">
        <v>5222</v>
      </c>
      <c r="G27" s="39" t="s">
        <v>71</v>
      </c>
      <c r="H27" s="102">
        <v>0</v>
      </c>
      <c r="I27" s="108">
        <v>29</v>
      </c>
      <c r="J27" s="111">
        <f t="shared" si="2"/>
        <v>29</v>
      </c>
    </row>
    <row r="28" spans="1:10" s="115" customFormat="1" ht="12.95" customHeight="1">
      <c r="A28" s="158"/>
      <c r="B28" s="36" t="s">
        <v>94</v>
      </c>
      <c r="C28" s="104" t="s">
        <v>42</v>
      </c>
      <c r="D28" s="100"/>
      <c r="E28" s="100">
        <v>5512</v>
      </c>
      <c r="F28" s="100">
        <v>5222</v>
      </c>
      <c r="G28" s="39" t="s">
        <v>72</v>
      </c>
      <c r="H28" s="102">
        <v>0</v>
      </c>
      <c r="I28" s="108">
        <v>27.4</v>
      </c>
      <c r="J28" s="111">
        <f t="shared" si="2"/>
        <v>27.4</v>
      </c>
    </row>
    <row r="29" spans="1:10" s="115" customFormat="1" ht="12.95" customHeight="1">
      <c r="A29" s="158"/>
      <c r="B29" s="55" t="s">
        <v>77</v>
      </c>
      <c r="C29" s="112"/>
      <c r="D29" s="9"/>
      <c r="E29" s="9">
        <v>3419</v>
      </c>
      <c r="F29" s="9">
        <v>5222</v>
      </c>
      <c r="G29" s="45" t="s">
        <v>59</v>
      </c>
      <c r="H29" s="113">
        <v>5.4</v>
      </c>
      <c r="I29" s="114">
        <v>5.3</v>
      </c>
      <c r="J29" s="109">
        <f t="shared" si="2"/>
        <v>10.7</v>
      </c>
    </row>
    <row r="30" spans="1:10" s="115" customFormat="1" ht="12.95" customHeight="1">
      <c r="A30" s="158"/>
      <c r="B30" s="36" t="s">
        <v>83</v>
      </c>
      <c r="C30" s="104" t="s">
        <v>42</v>
      </c>
      <c r="D30" s="100"/>
      <c r="E30" s="100">
        <v>3419</v>
      </c>
      <c r="F30" s="100">
        <v>5222</v>
      </c>
      <c r="G30" s="39" t="s">
        <v>73</v>
      </c>
      <c r="H30" s="102">
        <v>0</v>
      </c>
      <c r="I30" s="108">
        <v>23.5</v>
      </c>
      <c r="J30" s="111">
        <f t="shared" si="2"/>
        <v>23.5</v>
      </c>
    </row>
    <row r="31" spans="1:10" ht="12.95" customHeight="1">
      <c r="A31" s="158"/>
      <c r="B31" s="36" t="s">
        <v>84</v>
      </c>
      <c r="C31" s="104" t="s">
        <v>42</v>
      </c>
      <c r="D31" s="100"/>
      <c r="E31" s="100">
        <v>3419</v>
      </c>
      <c r="F31" s="100">
        <v>5222</v>
      </c>
      <c r="G31" s="39" t="s">
        <v>74</v>
      </c>
      <c r="H31" s="101">
        <v>0</v>
      </c>
      <c r="I31" s="108">
        <v>6.4</v>
      </c>
      <c r="J31" s="111">
        <f t="shared" si="2"/>
        <v>6.4</v>
      </c>
    </row>
    <row r="32" spans="1:10" ht="12.95" customHeight="1">
      <c r="A32" s="158"/>
      <c r="B32" s="36" t="s">
        <v>85</v>
      </c>
      <c r="C32" s="104" t="s">
        <v>42</v>
      </c>
      <c r="D32" s="100"/>
      <c r="E32" s="100">
        <v>3419</v>
      </c>
      <c r="F32" s="100">
        <v>5222</v>
      </c>
      <c r="G32" s="39" t="s">
        <v>75</v>
      </c>
      <c r="H32" s="101">
        <v>0</v>
      </c>
      <c r="I32" s="108">
        <v>24.5</v>
      </c>
      <c r="J32" s="111">
        <f t="shared" si="2"/>
        <v>24.5</v>
      </c>
    </row>
    <row r="33" spans="1:10" ht="12.95" customHeight="1">
      <c r="A33" s="158"/>
      <c r="B33" s="36" t="s">
        <v>86</v>
      </c>
      <c r="C33" s="104" t="s">
        <v>42</v>
      </c>
      <c r="D33" s="100"/>
      <c r="E33" s="100">
        <v>3419</v>
      </c>
      <c r="F33" s="100">
        <v>5222</v>
      </c>
      <c r="G33" s="39" t="s">
        <v>76</v>
      </c>
      <c r="H33" s="101">
        <v>0</v>
      </c>
      <c r="I33" s="108">
        <v>30</v>
      </c>
      <c r="J33" s="111">
        <f t="shared" si="2"/>
        <v>30</v>
      </c>
    </row>
    <row r="34" spans="1:10" ht="12.95" customHeight="1">
      <c r="A34" s="159" t="s">
        <v>87</v>
      </c>
      <c r="B34" s="55" t="s">
        <v>89</v>
      </c>
      <c r="C34" s="112"/>
      <c r="D34" s="9"/>
      <c r="E34" s="9">
        <v>3419</v>
      </c>
      <c r="F34" s="9">
        <v>5222</v>
      </c>
      <c r="G34" s="45" t="s">
        <v>90</v>
      </c>
      <c r="H34" s="117">
        <v>1000</v>
      </c>
      <c r="I34" s="114">
        <v>-89.7</v>
      </c>
      <c r="J34" s="109">
        <f t="shared" si="2"/>
        <v>910.3</v>
      </c>
    </row>
    <row r="35" spans="1:10" ht="12.95" customHeight="1">
      <c r="A35" s="161"/>
      <c r="B35" s="55" t="s">
        <v>92</v>
      </c>
      <c r="C35" s="112"/>
      <c r="D35" s="9"/>
      <c r="E35" s="9">
        <v>3419</v>
      </c>
      <c r="F35" s="9">
        <v>5222</v>
      </c>
      <c r="G35" s="45" t="s">
        <v>69</v>
      </c>
      <c r="H35" s="117">
        <v>17.3</v>
      </c>
      <c r="I35" s="114">
        <v>43.4</v>
      </c>
      <c r="J35" s="109">
        <f t="shared" si="2"/>
        <v>60.7</v>
      </c>
    </row>
    <row r="36" spans="1:10" ht="12.95" customHeight="1">
      <c r="A36" s="161"/>
      <c r="B36" s="55" t="s">
        <v>93</v>
      </c>
      <c r="C36" s="112"/>
      <c r="D36" s="9"/>
      <c r="E36" s="9">
        <v>5512</v>
      </c>
      <c r="F36" s="9">
        <v>5222</v>
      </c>
      <c r="G36" s="45" t="s">
        <v>72</v>
      </c>
      <c r="H36" s="117">
        <v>27.4</v>
      </c>
      <c r="I36" s="114">
        <v>20</v>
      </c>
      <c r="J36" s="109">
        <f t="shared" si="2"/>
        <v>47.4</v>
      </c>
    </row>
    <row r="37" spans="1:10" ht="12.95" customHeight="1">
      <c r="A37" s="160"/>
      <c r="B37" s="55" t="s">
        <v>91</v>
      </c>
      <c r="C37" s="112"/>
      <c r="D37" s="9"/>
      <c r="E37" s="9">
        <v>3419</v>
      </c>
      <c r="F37" s="9">
        <v>5222</v>
      </c>
      <c r="G37" s="45" t="s">
        <v>76</v>
      </c>
      <c r="H37" s="117">
        <v>30</v>
      </c>
      <c r="I37" s="114">
        <v>26.3</v>
      </c>
      <c r="J37" s="109">
        <f t="shared" si="2"/>
        <v>56.3</v>
      </c>
    </row>
    <row r="38" spans="1:10" ht="12.95" customHeight="1">
      <c r="A38" s="155" t="s">
        <v>88</v>
      </c>
      <c r="B38" s="43" t="s">
        <v>45</v>
      </c>
      <c r="C38" s="105"/>
      <c r="D38" s="96"/>
      <c r="E38" s="44">
        <v>3392</v>
      </c>
      <c r="F38" s="44">
        <v>5222</v>
      </c>
      <c r="G38" s="45" t="s">
        <v>40</v>
      </c>
      <c r="H38" s="48">
        <v>450</v>
      </c>
      <c r="I38" s="54">
        <v>-39.2</v>
      </c>
      <c r="J38" s="51">
        <f aca="true" t="shared" si="3" ref="J38:J40">H38+I38</f>
        <v>410.8</v>
      </c>
    </row>
    <row r="39" spans="1:10" ht="12.95" customHeight="1">
      <c r="A39" s="156"/>
      <c r="B39" s="36" t="s">
        <v>46</v>
      </c>
      <c r="C39" s="106" t="s">
        <v>42</v>
      </c>
      <c r="D39" s="72"/>
      <c r="E39" s="38">
        <v>3392</v>
      </c>
      <c r="F39" s="38">
        <v>5222</v>
      </c>
      <c r="G39" s="39" t="s">
        <v>41</v>
      </c>
      <c r="H39" s="40">
        <v>0</v>
      </c>
      <c r="I39" s="67">
        <v>4.5</v>
      </c>
      <c r="J39" s="42">
        <f t="shared" si="3"/>
        <v>4.5</v>
      </c>
    </row>
    <row r="40" spans="1:10" ht="12.95" customHeight="1">
      <c r="A40" s="156"/>
      <c r="B40" s="36" t="s">
        <v>47</v>
      </c>
      <c r="C40" s="106" t="s">
        <v>42</v>
      </c>
      <c r="D40" s="72"/>
      <c r="E40" s="38">
        <v>3329</v>
      </c>
      <c r="F40" s="38">
        <v>5222</v>
      </c>
      <c r="G40" s="39" t="s">
        <v>43</v>
      </c>
      <c r="H40" s="40">
        <v>0</v>
      </c>
      <c r="I40" s="67">
        <v>17</v>
      </c>
      <c r="J40" s="42">
        <f t="shared" si="3"/>
        <v>17</v>
      </c>
    </row>
    <row r="41" spans="1:10" ht="12.95" customHeight="1">
      <c r="A41" s="156"/>
      <c r="B41" s="36" t="s">
        <v>48</v>
      </c>
      <c r="C41" s="37" t="s">
        <v>42</v>
      </c>
      <c r="D41" s="39"/>
      <c r="E41" s="38">
        <v>3392</v>
      </c>
      <c r="F41" s="38">
        <v>5222</v>
      </c>
      <c r="G41" s="39" t="s">
        <v>44</v>
      </c>
      <c r="H41" s="40">
        <v>0</v>
      </c>
      <c r="I41" s="67">
        <v>17.7</v>
      </c>
      <c r="J41" s="42">
        <f>H41+I41</f>
        <v>17.7</v>
      </c>
    </row>
    <row r="42" spans="1:10" ht="12.95" customHeight="1">
      <c r="A42" s="155" t="s">
        <v>95</v>
      </c>
      <c r="B42" s="55" t="s">
        <v>103</v>
      </c>
      <c r="C42" s="50"/>
      <c r="D42" s="94">
        <v>13015</v>
      </c>
      <c r="E42" s="94">
        <v>4369</v>
      </c>
      <c r="F42" s="94">
        <v>5011</v>
      </c>
      <c r="G42" s="45" t="s">
        <v>96</v>
      </c>
      <c r="H42" s="51">
        <v>816</v>
      </c>
      <c r="I42" s="52">
        <v>-22</v>
      </c>
      <c r="J42" s="51">
        <f aca="true" t="shared" si="4" ref="J42:J45">H42+I42</f>
        <v>794</v>
      </c>
    </row>
    <row r="43" spans="1:10" ht="12.95" customHeight="1">
      <c r="A43" s="156"/>
      <c r="B43" s="55" t="s">
        <v>102</v>
      </c>
      <c r="C43" s="50"/>
      <c r="D43" s="116">
        <v>13015</v>
      </c>
      <c r="E43" s="116">
        <v>4369</v>
      </c>
      <c r="F43" s="116">
        <v>5031</v>
      </c>
      <c r="G43" s="45" t="s">
        <v>96</v>
      </c>
      <c r="H43" s="51">
        <v>202</v>
      </c>
      <c r="I43" s="52">
        <v>-6</v>
      </c>
      <c r="J43" s="51">
        <f t="shared" si="4"/>
        <v>196</v>
      </c>
    </row>
    <row r="44" spans="1:10" ht="12.95" customHeight="1">
      <c r="A44" s="156"/>
      <c r="B44" s="55" t="s">
        <v>104</v>
      </c>
      <c r="C44" s="50"/>
      <c r="D44" s="94">
        <v>13015</v>
      </c>
      <c r="E44" s="94">
        <v>4369</v>
      </c>
      <c r="F44" s="94">
        <v>5032</v>
      </c>
      <c r="G44" s="45" t="s">
        <v>96</v>
      </c>
      <c r="H44" s="51">
        <v>73</v>
      </c>
      <c r="I44" s="52">
        <v>-2</v>
      </c>
      <c r="J44" s="51">
        <f t="shared" si="4"/>
        <v>71</v>
      </c>
    </row>
    <row r="45" spans="1:10" ht="12.95" customHeight="1">
      <c r="A45" s="157"/>
      <c r="B45" s="71" t="s">
        <v>105</v>
      </c>
      <c r="C45" s="37" t="s">
        <v>42</v>
      </c>
      <c r="D45" s="38">
        <v>13015</v>
      </c>
      <c r="E45" s="38">
        <v>4369</v>
      </c>
      <c r="F45" s="38">
        <v>5424</v>
      </c>
      <c r="G45" s="39" t="s">
        <v>96</v>
      </c>
      <c r="H45" s="42">
        <v>0</v>
      </c>
      <c r="I45" s="49">
        <v>30</v>
      </c>
      <c r="J45" s="42">
        <f t="shared" si="4"/>
        <v>30</v>
      </c>
    </row>
    <row r="46" spans="1:10" ht="12.95" customHeight="1">
      <c r="A46" s="155" t="s">
        <v>110</v>
      </c>
      <c r="B46" s="120" t="s">
        <v>114</v>
      </c>
      <c r="C46" s="50"/>
      <c r="D46" s="119"/>
      <c r="E46" s="123">
        <v>6171</v>
      </c>
      <c r="F46" s="123">
        <v>5901</v>
      </c>
      <c r="G46" s="124" t="s">
        <v>106</v>
      </c>
      <c r="H46" s="51">
        <v>2702.35</v>
      </c>
      <c r="I46" s="52">
        <v>-2702.35</v>
      </c>
      <c r="J46" s="51">
        <v>0</v>
      </c>
    </row>
    <row r="47" spans="1:10" ht="12.95" customHeight="1">
      <c r="A47" s="156"/>
      <c r="B47" s="121" t="s">
        <v>113</v>
      </c>
      <c r="C47" s="37" t="s">
        <v>42</v>
      </c>
      <c r="D47" s="39" t="s">
        <v>111</v>
      </c>
      <c r="E47" s="100">
        <v>6171</v>
      </c>
      <c r="F47" s="125">
        <v>5011</v>
      </c>
      <c r="G47" s="126" t="s">
        <v>106</v>
      </c>
      <c r="H47" s="42">
        <v>0</v>
      </c>
      <c r="I47" s="49">
        <v>484</v>
      </c>
      <c r="J47" s="42">
        <v>484</v>
      </c>
    </row>
    <row r="48" spans="1:10" ht="12.95" customHeight="1">
      <c r="A48" s="156"/>
      <c r="B48" s="122" t="s">
        <v>115</v>
      </c>
      <c r="C48" s="37" t="s">
        <v>42</v>
      </c>
      <c r="D48" s="39" t="s">
        <v>111</v>
      </c>
      <c r="E48" s="100">
        <v>6171</v>
      </c>
      <c r="F48" s="125">
        <v>5021</v>
      </c>
      <c r="G48" s="126" t="s">
        <v>106</v>
      </c>
      <c r="H48" s="42">
        <v>0</v>
      </c>
      <c r="I48" s="49">
        <v>275.35</v>
      </c>
      <c r="J48" s="42">
        <v>275.35</v>
      </c>
    </row>
    <row r="49" spans="1:10" ht="12.95" customHeight="1">
      <c r="A49" s="156"/>
      <c r="B49" s="122" t="s">
        <v>138</v>
      </c>
      <c r="C49" s="37" t="s">
        <v>42</v>
      </c>
      <c r="D49" s="39" t="s">
        <v>111</v>
      </c>
      <c r="E49" s="100">
        <v>6171</v>
      </c>
      <c r="F49" s="125">
        <v>5031</v>
      </c>
      <c r="G49" s="126" t="s">
        <v>106</v>
      </c>
      <c r="H49" s="42">
        <v>0</v>
      </c>
      <c r="I49" s="49">
        <v>120</v>
      </c>
      <c r="J49" s="42">
        <v>120</v>
      </c>
    </row>
    <row r="50" spans="1:10" ht="12.95" customHeight="1">
      <c r="A50" s="156"/>
      <c r="B50" s="122" t="s">
        <v>116</v>
      </c>
      <c r="C50" s="37" t="s">
        <v>42</v>
      </c>
      <c r="D50" s="39" t="s">
        <v>111</v>
      </c>
      <c r="E50" s="100">
        <v>6171</v>
      </c>
      <c r="F50" s="125">
        <v>5032</v>
      </c>
      <c r="G50" s="126" t="s">
        <v>106</v>
      </c>
      <c r="H50" s="42">
        <v>0</v>
      </c>
      <c r="I50" s="49">
        <v>44</v>
      </c>
      <c r="J50" s="42">
        <v>44</v>
      </c>
    </row>
    <row r="51" spans="1:10" ht="12.95" customHeight="1">
      <c r="A51" s="156"/>
      <c r="B51" s="122" t="s">
        <v>117</v>
      </c>
      <c r="C51" s="37" t="s">
        <v>42</v>
      </c>
      <c r="D51" s="39" t="s">
        <v>112</v>
      </c>
      <c r="E51" s="100">
        <v>6171</v>
      </c>
      <c r="F51" s="125">
        <v>5136</v>
      </c>
      <c r="G51" s="126" t="s">
        <v>106</v>
      </c>
      <c r="H51" s="42">
        <v>0</v>
      </c>
      <c r="I51" s="49">
        <v>5</v>
      </c>
      <c r="J51" s="42">
        <v>5</v>
      </c>
    </row>
    <row r="52" spans="1:10" ht="12.95" customHeight="1">
      <c r="A52" s="156"/>
      <c r="B52" s="122" t="s">
        <v>118</v>
      </c>
      <c r="C52" s="37" t="s">
        <v>42</v>
      </c>
      <c r="D52" s="39" t="s">
        <v>112</v>
      </c>
      <c r="E52" s="100">
        <v>6171</v>
      </c>
      <c r="F52" s="125">
        <v>5137</v>
      </c>
      <c r="G52" s="126" t="s">
        <v>106</v>
      </c>
      <c r="H52" s="42">
        <v>0</v>
      </c>
      <c r="I52" s="49">
        <v>6</v>
      </c>
      <c r="J52" s="42">
        <v>6</v>
      </c>
    </row>
    <row r="53" spans="1:10" ht="12.95" customHeight="1">
      <c r="A53" s="156"/>
      <c r="B53" s="122" t="s">
        <v>119</v>
      </c>
      <c r="C53" s="37" t="s">
        <v>42</v>
      </c>
      <c r="D53" s="39" t="s">
        <v>112</v>
      </c>
      <c r="E53" s="100">
        <v>6171</v>
      </c>
      <c r="F53" s="125">
        <v>5139</v>
      </c>
      <c r="G53" s="126" t="s">
        <v>106</v>
      </c>
      <c r="H53" s="42">
        <v>0</v>
      </c>
      <c r="I53" s="49">
        <v>6</v>
      </c>
      <c r="J53" s="42">
        <v>6</v>
      </c>
    </row>
    <row r="54" spans="1:10" ht="12.95" customHeight="1">
      <c r="A54" s="156"/>
      <c r="B54" s="122" t="s">
        <v>120</v>
      </c>
      <c r="C54" s="37" t="s">
        <v>42</v>
      </c>
      <c r="D54" s="39"/>
      <c r="E54" s="100">
        <v>6171</v>
      </c>
      <c r="F54" s="125">
        <v>5142</v>
      </c>
      <c r="G54" s="126" t="s">
        <v>106</v>
      </c>
      <c r="H54" s="42">
        <v>0</v>
      </c>
      <c r="I54" s="49">
        <v>2</v>
      </c>
      <c r="J54" s="42">
        <v>2</v>
      </c>
    </row>
    <row r="55" spans="1:10" ht="12.95" customHeight="1">
      <c r="A55" s="156"/>
      <c r="B55" s="122" t="s">
        <v>121</v>
      </c>
      <c r="C55" s="37" t="s">
        <v>42</v>
      </c>
      <c r="D55" s="39" t="s">
        <v>112</v>
      </c>
      <c r="E55" s="100">
        <v>6171</v>
      </c>
      <c r="F55" s="125" t="s">
        <v>107</v>
      </c>
      <c r="G55" s="126" t="s">
        <v>106</v>
      </c>
      <c r="H55" s="42">
        <v>0</v>
      </c>
      <c r="I55" s="49">
        <v>3</v>
      </c>
      <c r="J55" s="42">
        <v>3</v>
      </c>
    </row>
    <row r="56" spans="1:10" ht="12.95" customHeight="1">
      <c r="A56" s="156"/>
      <c r="B56" s="122" t="s">
        <v>122</v>
      </c>
      <c r="C56" s="37" t="s">
        <v>42</v>
      </c>
      <c r="D56" s="39" t="s">
        <v>112</v>
      </c>
      <c r="E56" s="100">
        <v>6171</v>
      </c>
      <c r="F56" s="125" t="s">
        <v>108</v>
      </c>
      <c r="G56" s="126" t="s">
        <v>106</v>
      </c>
      <c r="H56" s="42">
        <v>0</v>
      </c>
      <c r="I56" s="49">
        <v>12</v>
      </c>
      <c r="J56" s="42">
        <v>12</v>
      </c>
    </row>
    <row r="57" spans="1:10" ht="12.95" customHeight="1">
      <c r="A57" s="156"/>
      <c r="B57" s="122" t="s">
        <v>123</v>
      </c>
      <c r="C57" s="37" t="s">
        <v>42</v>
      </c>
      <c r="D57" s="39" t="s">
        <v>112</v>
      </c>
      <c r="E57" s="100">
        <v>6171</v>
      </c>
      <c r="F57" s="127">
        <v>5154</v>
      </c>
      <c r="G57" s="126" t="s">
        <v>106</v>
      </c>
      <c r="H57" s="42">
        <v>0</v>
      </c>
      <c r="I57" s="49">
        <v>9</v>
      </c>
      <c r="J57" s="42">
        <v>9</v>
      </c>
    </row>
    <row r="58" spans="1:10" ht="12.95" customHeight="1">
      <c r="A58" s="156"/>
      <c r="B58" s="122" t="s">
        <v>124</v>
      </c>
      <c r="C58" s="37" t="s">
        <v>42</v>
      </c>
      <c r="D58" s="39" t="s">
        <v>112</v>
      </c>
      <c r="E58" s="100">
        <v>6171</v>
      </c>
      <c r="F58" s="127" t="s">
        <v>109</v>
      </c>
      <c r="G58" s="126" t="s">
        <v>106</v>
      </c>
      <c r="H58" s="42">
        <v>0</v>
      </c>
      <c r="I58" s="49">
        <v>13</v>
      </c>
      <c r="J58" s="42">
        <v>13</v>
      </c>
    </row>
    <row r="59" spans="1:10" ht="12.95" customHeight="1">
      <c r="A59" s="156"/>
      <c r="B59" s="122" t="s">
        <v>125</v>
      </c>
      <c r="C59" s="37" t="s">
        <v>42</v>
      </c>
      <c r="D59" s="39" t="s">
        <v>112</v>
      </c>
      <c r="E59" s="100">
        <v>6171</v>
      </c>
      <c r="F59" s="125">
        <v>5157</v>
      </c>
      <c r="G59" s="126" t="s">
        <v>106</v>
      </c>
      <c r="H59" s="42">
        <v>0</v>
      </c>
      <c r="I59" s="49">
        <v>1</v>
      </c>
      <c r="J59" s="42">
        <v>1</v>
      </c>
    </row>
    <row r="60" spans="1:10" ht="12.95" customHeight="1">
      <c r="A60" s="156"/>
      <c r="B60" s="122" t="s">
        <v>126</v>
      </c>
      <c r="C60" s="37" t="s">
        <v>42</v>
      </c>
      <c r="D60" s="39" t="s">
        <v>112</v>
      </c>
      <c r="E60" s="100">
        <v>6171</v>
      </c>
      <c r="F60" s="125">
        <v>5161</v>
      </c>
      <c r="G60" s="126" t="s">
        <v>106</v>
      </c>
      <c r="H60" s="42">
        <v>0</v>
      </c>
      <c r="I60" s="49">
        <v>2</v>
      </c>
      <c r="J60" s="42">
        <v>2</v>
      </c>
    </row>
    <row r="61" spans="1:10" ht="12.95" customHeight="1">
      <c r="A61" s="156"/>
      <c r="B61" s="122" t="s">
        <v>127</v>
      </c>
      <c r="C61" s="37" t="s">
        <v>42</v>
      </c>
      <c r="D61" s="39" t="s">
        <v>112</v>
      </c>
      <c r="E61" s="100">
        <v>6171</v>
      </c>
      <c r="F61" s="125">
        <v>5162</v>
      </c>
      <c r="G61" s="126" t="s">
        <v>106</v>
      </c>
      <c r="H61" s="42">
        <v>0</v>
      </c>
      <c r="I61" s="49">
        <v>6</v>
      </c>
      <c r="J61" s="42">
        <v>6</v>
      </c>
    </row>
    <row r="62" spans="1:10" ht="12.95" customHeight="1">
      <c r="A62" s="156"/>
      <c r="B62" s="122" t="s">
        <v>128</v>
      </c>
      <c r="C62" s="37" t="s">
        <v>42</v>
      </c>
      <c r="D62" s="39"/>
      <c r="E62" s="100">
        <v>6171</v>
      </c>
      <c r="F62" s="125">
        <v>5163</v>
      </c>
      <c r="G62" s="126" t="s">
        <v>106</v>
      </c>
      <c r="H62" s="42">
        <v>0</v>
      </c>
      <c r="I62" s="49">
        <v>1</v>
      </c>
      <c r="J62" s="42">
        <v>1</v>
      </c>
    </row>
    <row r="63" spans="1:10" ht="12.95" customHeight="1">
      <c r="A63" s="156"/>
      <c r="B63" s="122" t="s">
        <v>129</v>
      </c>
      <c r="C63" s="37" t="s">
        <v>42</v>
      </c>
      <c r="D63" s="39" t="s">
        <v>112</v>
      </c>
      <c r="E63" s="100">
        <v>6171</v>
      </c>
      <c r="F63" s="125">
        <v>5164</v>
      </c>
      <c r="G63" s="126" t="s">
        <v>106</v>
      </c>
      <c r="H63" s="42">
        <v>0</v>
      </c>
      <c r="I63" s="49">
        <v>37</v>
      </c>
      <c r="J63" s="42">
        <v>37</v>
      </c>
    </row>
    <row r="64" spans="1:10" ht="12.95" customHeight="1">
      <c r="A64" s="156"/>
      <c r="B64" s="122" t="s">
        <v>130</v>
      </c>
      <c r="C64" s="37" t="s">
        <v>42</v>
      </c>
      <c r="D64" s="39" t="s">
        <v>112</v>
      </c>
      <c r="E64" s="100">
        <v>6171</v>
      </c>
      <c r="F64" s="125">
        <v>5167</v>
      </c>
      <c r="G64" s="126" t="s">
        <v>106</v>
      </c>
      <c r="H64" s="42">
        <v>0</v>
      </c>
      <c r="I64" s="49">
        <v>39</v>
      </c>
      <c r="J64" s="42">
        <v>39</v>
      </c>
    </row>
    <row r="65" spans="1:10" ht="12.95" customHeight="1">
      <c r="A65" s="156"/>
      <c r="B65" s="122" t="s">
        <v>131</v>
      </c>
      <c r="C65" s="37" t="s">
        <v>42</v>
      </c>
      <c r="D65" s="39" t="s">
        <v>112</v>
      </c>
      <c r="E65" s="100">
        <v>6171</v>
      </c>
      <c r="F65" s="125">
        <v>5168</v>
      </c>
      <c r="G65" s="126" t="s">
        <v>106</v>
      </c>
      <c r="H65" s="42">
        <v>0</v>
      </c>
      <c r="I65" s="49">
        <v>3</v>
      </c>
      <c r="J65" s="42">
        <v>3</v>
      </c>
    </row>
    <row r="66" spans="1:10" ht="12.95" customHeight="1">
      <c r="A66" s="156"/>
      <c r="B66" s="122" t="s">
        <v>132</v>
      </c>
      <c r="C66" s="37" t="s">
        <v>42</v>
      </c>
      <c r="D66" s="39" t="s">
        <v>111</v>
      </c>
      <c r="E66" s="100">
        <v>6171</v>
      </c>
      <c r="F66" s="125">
        <v>5169</v>
      </c>
      <c r="G66" s="126" t="s">
        <v>106</v>
      </c>
      <c r="H66" s="42">
        <v>0</v>
      </c>
      <c r="I66" s="49">
        <v>63</v>
      </c>
      <c r="J66" s="42">
        <v>63</v>
      </c>
    </row>
    <row r="67" spans="1:10" ht="12.95" customHeight="1">
      <c r="A67" s="156"/>
      <c r="B67" s="122" t="s">
        <v>133</v>
      </c>
      <c r="C67" s="37" t="s">
        <v>42</v>
      </c>
      <c r="D67" s="39" t="s">
        <v>112</v>
      </c>
      <c r="E67" s="100">
        <v>6171</v>
      </c>
      <c r="F67" s="125">
        <v>5171</v>
      </c>
      <c r="G67" s="126" t="s">
        <v>106</v>
      </c>
      <c r="H67" s="42">
        <v>0</v>
      </c>
      <c r="I67" s="49">
        <v>3</v>
      </c>
      <c r="J67" s="42">
        <v>3</v>
      </c>
    </row>
    <row r="68" spans="1:10" ht="12.95" customHeight="1">
      <c r="A68" s="156"/>
      <c r="B68" s="122" t="s">
        <v>134</v>
      </c>
      <c r="C68" s="37" t="s">
        <v>42</v>
      </c>
      <c r="D68" s="39" t="s">
        <v>112</v>
      </c>
      <c r="E68" s="100">
        <v>6171</v>
      </c>
      <c r="F68" s="125">
        <v>5172</v>
      </c>
      <c r="G68" s="126" t="s">
        <v>106</v>
      </c>
      <c r="H68" s="42">
        <v>0</v>
      </c>
      <c r="I68" s="49">
        <v>25</v>
      </c>
      <c r="J68" s="42">
        <v>25</v>
      </c>
    </row>
    <row r="69" spans="1:10" ht="12.95" customHeight="1">
      <c r="A69" s="156"/>
      <c r="B69" s="122" t="s">
        <v>135</v>
      </c>
      <c r="C69" s="37" t="s">
        <v>42</v>
      </c>
      <c r="D69" s="39" t="s">
        <v>111</v>
      </c>
      <c r="E69" s="100">
        <v>6171</v>
      </c>
      <c r="F69" s="125">
        <v>5173</v>
      </c>
      <c r="G69" s="126" t="s">
        <v>106</v>
      </c>
      <c r="H69" s="42">
        <v>0</v>
      </c>
      <c r="I69" s="49">
        <v>990</v>
      </c>
      <c r="J69" s="42">
        <v>990</v>
      </c>
    </row>
    <row r="70" spans="1:10" ht="12.95" customHeight="1">
      <c r="A70" s="156"/>
      <c r="B70" s="122" t="s">
        <v>136</v>
      </c>
      <c r="C70" s="37" t="s">
        <v>42</v>
      </c>
      <c r="D70" s="39" t="s">
        <v>112</v>
      </c>
      <c r="E70" s="100">
        <v>6171</v>
      </c>
      <c r="F70" s="125">
        <v>5175</v>
      </c>
      <c r="G70" s="126" t="s">
        <v>106</v>
      </c>
      <c r="H70" s="42">
        <v>0</v>
      </c>
      <c r="I70" s="49">
        <v>28</v>
      </c>
      <c r="J70" s="42">
        <v>28</v>
      </c>
    </row>
    <row r="71" spans="1:10" ht="12.95" customHeight="1">
      <c r="A71" s="156"/>
      <c r="B71" s="122" t="s">
        <v>164</v>
      </c>
      <c r="C71" s="37" t="s">
        <v>42</v>
      </c>
      <c r="D71" s="39" t="s">
        <v>112</v>
      </c>
      <c r="E71" s="100">
        <v>6171</v>
      </c>
      <c r="F71" s="125">
        <v>5194</v>
      </c>
      <c r="G71" s="126" t="s">
        <v>106</v>
      </c>
      <c r="H71" s="42">
        <v>0</v>
      </c>
      <c r="I71" s="49">
        <v>25</v>
      </c>
      <c r="J71" s="42">
        <v>25</v>
      </c>
    </row>
    <row r="72" spans="1:10" ht="12.95" customHeight="1">
      <c r="A72" s="156"/>
      <c r="B72" s="122" t="s">
        <v>137</v>
      </c>
      <c r="C72" s="37" t="s">
        <v>42</v>
      </c>
      <c r="D72" s="39" t="s">
        <v>111</v>
      </c>
      <c r="E72" s="100">
        <v>6171</v>
      </c>
      <c r="F72" s="125">
        <v>5321</v>
      </c>
      <c r="G72" s="126" t="s">
        <v>106</v>
      </c>
      <c r="H72" s="42">
        <v>0</v>
      </c>
      <c r="I72" s="49">
        <v>500</v>
      </c>
      <c r="J72" s="42">
        <v>500</v>
      </c>
    </row>
    <row r="73" spans="1:10" ht="12.95" customHeight="1">
      <c r="A73" s="155" t="s">
        <v>160</v>
      </c>
      <c r="B73" s="135" t="s">
        <v>154</v>
      </c>
      <c r="C73" s="128"/>
      <c r="D73" s="128"/>
      <c r="E73" s="130" t="s">
        <v>144</v>
      </c>
      <c r="F73" s="131">
        <v>5171</v>
      </c>
      <c r="G73" s="130" t="s">
        <v>157</v>
      </c>
      <c r="H73" s="51">
        <v>257</v>
      </c>
      <c r="I73" s="52">
        <v>-196</v>
      </c>
      <c r="J73" s="51">
        <v>61</v>
      </c>
    </row>
    <row r="74" spans="1:10" ht="12.95" customHeight="1">
      <c r="A74" s="156"/>
      <c r="B74" s="133" t="s">
        <v>150</v>
      </c>
      <c r="C74" s="37" t="s">
        <v>42</v>
      </c>
      <c r="D74" s="38"/>
      <c r="E74" s="132" t="s">
        <v>144</v>
      </c>
      <c r="F74" s="125">
        <v>5169</v>
      </c>
      <c r="G74" s="132" t="s">
        <v>145</v>
      </c>
      <c r="H74" s="42">
        <v>0</v>
      </c>
      <c r="I74" s="49">
        <v>9.3</v>
      </c>
      <c r="J74" s="42">
        <v>9.3</v>
      </c>
    </row>
    <row r="75" spans="1:10" ht="12.95" customHeight="1">
      <c r="A75" s="156"/>
      <c r="B75" s="133" t="s">
        <v>151</v>
      </c>
      <c r="C75" s="37" t="s">
        <v>42</v>
      </c>
      <c r="D75" s="38"/>
      <c r="E75" s="132" t="s">
        <v>144</v>
      </c>
      <c r="F75" s="125">
        <v>5169</v>
      </c>
      <c r="G75" s="132" t="s">
        <v>146</v>
      </c>
      <c r="H75" s="42">
        <v>0</v>
      </c>
      <c r="I75" s="49">
        <v>9.3</v>
      </c>
      <c r="J75" s="42">
        <v>9.3</v>
      </c>
    </row>
    <row r="76" spans="1:10" ht="12.95" customHeight="1">
      <c r="A76" s="157"/>
      <c r="B76" s="133" t="s">
        <v>152</v>
      </c>
      <c r="C76" s="37" t="s">
        <v>42</v>
      </c>
      <c r="D76" s="38"/>
      <c r="E76" s="132" t="s">
        <v>144</v>
      </c>
      <c r="F76" s="125">
        <v>5169</v>
      </c>
      <c r="G76" s="132" t="s">
        <v>147</v>
      </c>
      <c r="H76" s="42">
        <v>0</v>
      </c>
      <c r="I76" s="49">
        <v>9.3</v>
      </c>
      <c r="J76" s="42">
        <v>9.3</v>
      </c>
    </row>
    <row r="77" spans="1:10" ht="12.95" customHeight="1">
      <c r="A77" s="15"/>
      <c r="B77" s="19"/>
      <c r="C77" s="20"/>
      <c r="D77" s="20"/>
      <c r="E77" s="170" t="s">
        <v>21</v>
      </c>
      <c r="F77" s="171"/>
      <c r="G77" s="172"/>
      <c r="H77" s="24">
        <f>SUM(H38:H76)</f>
        <v>4500.35</v>
      </c>
      <c r="I77" s="24">
        <f aca="true" t="shared" si="5" ref="I77:J77">SUM(I38:I76)</f>
        <v>-168.09999999999997</v>
      </c>
      <c r="J77" s="24">
        <f t="shared" si="5"/>
        <v>4332.250000000001</v>
      </c>
    </row>
    <row r="78" spans="1:10" ht="12.95" customHeight="1">
      <c r="A78" s="35" t="s">
        <v>22</v>
      </c>
      <c r="B78" s="19"/>
      <c r="C78" s="20"/>
      <c r="D78" s="20"/>
      <c r="E78" s="21"/>
      <c r="F78" s="19"/>
      <c r="G78" s="19"/>
      <c r="H78" s="22"/>
      <c r="I78" s="22"/>
      <c r="J78" s="25"/>
    </row>
    <row r="79" spans="1:10" ht="12.95" customHeight="1">
      <c r="A79" s="155" t="s">
        <v>13</v>
      </c>
      <c r="B79" s="129" t="s">
        <v>148</v>
      </c>
      <c r="C79" s="128"/>
      <c r="D79" s="128"/>
      <c r="E79" s="130" t="s">
        <v>165</v>
      </c>
      <c r="F79" s="131">
        <v>6121</v>
      </c>
      <c r="G79" s="130" t="s">
        <v>139</v>
      </c>
      <c r="H79" s="51">
        <v>607.5</v>
      </c>
      <c r="I79" s="52">
        <v>-279.9</v>
      </c>
      <c r="J79" s="51">
        <v>327.6</v>
      </c>
    </row>
    <row r="80" spans="1:10" ht="12.95" customHeight="1">
      <c r="A80" s="156"/>
      <c r="B80" s="133" t="s">
        <v>149</v>
      </c>
      <c r="C80" s="37" t="s">
        <v>42</v>
      </c>
      <c r="D80" s="38"/>
      <c r="E80" s="132" t="s">
        <v>140</v>
      </c>
      <c r="F80" s="125">
        <v>6121</v>
      </c>
      <c r="G80" s="132" t="s">
        <v>141</v>
      </c>
      <c r="H80" s="42">
        <v>0</v>
      </c>
      <c r="I80" s="49">
        <v>200</v>
      </c>
      <c r="J80" s="42">
        <v>200</v>
      </c>
    </row>
    <row r="81" spans="1:10" ht="12.95" customHeight="1">
      <c r="A81" s="156"/>
      <c r="B81" s="133" t="s">
        <v>153</v>
      </c>
      <c r="C81" s="37" t="s">
        <v>42</v>
      </c>
      <c r="D81" s="38"/>
      <c r="E81" s="132" t="s">
        <v>142</v>
      </c>
      <c r="F81" s="125">
        <v>6121</v>
      </c>
      <c r="G81" s="132" t="s">
        <v>143</v>
      </c>
      <c r="H81" s="42">
        <v>0</v>
      </c>
      <c r="I81" s="49">
        <v>52</v>
      </c>
      <c r="J81" s="42">
        <v>52</v>
      </c>
    </row>
    <row r="82" spans="1:10" ht="12.95" customHeight="1">
      <c r="A82" s="156"/>
      <c r="B82" s="134" t="s">
        <v>161</v>
      </c>
      <c r="C82" s="128"/>
      <c r="D82" s="128"/>
      <c r="E82" s="130" t="s">
        <v>155</v>
      </c>
      <c r="F82" s="131">
        <v>6121</v>
      </c>
      <c r="G82" s="130" t="s">
        <v>156</v>
      </c>
      <c r="H82" s="51">
        <v>974</v>
      </c>
      <c r="I82" s="52">
        <v>-54</v>
      </c>
      <c r="J82" s="51">
        <v>920</v>
      </c>
    </row>
    <row r="83" spans="1:10" ht="12.95" customHeight="1">
      <c r="A83" s="156"/>
      <c r="B83" s="134" t="s">
        <v>162</v>
      </c>
      <c r="C83" s="128"/>
      <c r="D83" s="128"/>
      <c r="E83" s="130" t="s">
        <v>155</v>
      </c>
      <c r="F83" s="131">
        <v>6121</v>
      </c>
      <c r="G83" s="130" t="s">
        <v>158</v>
      </c>
      <c r="H83" s="51">
        <v>1017</v>
      </c>
      <c r="I83" s="52">
        <v>245</v>
      </c>
      <c r="J83" s="51">
        <v>1262</v>
      </c>
    </row>
    <row r="84" spans="1:10" ht="12.95" customHeight="1">
      <c r="A84" s="156"/>
      <c r="B84" s="134" t="s">
        <v>163</v>
      </c>
      <c r="C84" s="128"/>
      <c r="D84" s="128"/>
      <c r="E84" s="130" t="s">
        <v>155</v>
      </c>
      <c r="F84" s="131">
        <v>6121</v>
      </c>
      <c r="G84" s="130" t="s">
        <v>159</v>
      </c>
      <c r="H84" s="51">
        <v>91</v>
      </c>
      <c r="I84" s="52">
        <v>5</v>
      </c>
      <c r="J84" s="51">
        <v>96</v>
      </c>
    </row>
    <row r="85" spans="1:10" ht="12.95" customHeight="1">
      <c r="A85" s="64"/>
      <c r="B85" s="65"/>
      <c r="C85" s="66"/>
      <c r="D85" s="66"/>
      <c r="E85" s="173" t="s">
        <v>23</v>
      </c>
      <c r="F85" s="173"/>
      <c r="G85" s="173"/>
      <c r="H85" s="56">
        <f>SUM(H79:H84)</f>
        <v>2689.5</v>
      </c>
      <c r="I85" s="56">
        <f>SUM(I79:I84)</f>
        <v>168.10000000000002</v>
      </c>
      <c r="J85" s="56">
        <f>SUM(J79:J84)</f>
        <v>2857.6</v>
      </c>
    </row>
    <row r="86" spans="1:10" ht="12.95" customHeight="1">
      <c r="A86" s="57" t="s">
        <v>33</v>
      </c>
      <c r="B86" s="58"/>
      <c r="C86" s="59"/>
      <c r="D86" s="59"/>
      <c r="E86" s="60"/>
      <c r="F86" s="60"/>
      <c r="G86" s="60"/>
      <c r="H86" s="61"/>
      <c r="I86" s="62"/>
      <c r="J86" s="63"/>
    </row>
    <row r="87" spans="1:10" ht="12.95" customHeight="1">
      <c r="A87" s="94" t="s">
        <v>13</v>
      </c>
      <c r="B87" s="55"/>
      <c r="C87" s="50"/>
      <c r="D87" s="94"/>
      <c r="E87" s="68"/>
      <c r="F87" s="45"/>
      <c r="G87" s="45"/>
      <c r="H87" s="48">
        <v>0</v>
      </c>
      <c r="I87" s="53">
        <v>0</v>
      </c>
      <c r="J87" s="48">
        <f>H87+I87</f>
        <v>0</v>
      </c>
    </row>
    <row r="88" spans="1:10" ht="12.95" customHeight="1">
      <c r="A88" s="17"/>
      <c r="B88" s="16"/>
      <c r="C88" s="17"/>
      <c r="D88" s="17"/>
      <c r="E88" s="174" t="s">
        <v>34</v>
      </c>
      <c r="F88" s="175"/>
      <c r="G88" s="176"/>
      <c r="H88" s="69">
        <f>SUM(H87:H87)</f>
        <v>0</v>
      </c>
      <c r="I88" s="70">
        <f>SUM(I87:I87)</f>
        <v>0</v>
      </c>
      <c r="J88" s="69">
        <f>SUM(J87:J87)</f>
        <v>0</v>
      </c>
    </row>
    <row r="89" spans="1:10" ht="12.95" customHeight="1">
      <c r="A89" s="17"/>
      <c r="B89" s="16"/>
      <c r="C89" s="17"/>
      <c r="D89" s="17"/>
      <c r="E89" s="26"/>
      <c r="F89" s="26"/>
      <c r="G89" s="27"/>
      <c r="H89" s="31"/>
      <c r="I89" s="32"/>
      <c r="J89" s="33"/>
    </row>
    <row r="90" spans="1:10" ht="12.95" customHeight="1">
      <c r="A90" s="2"/>
      <c r="B90" s="28" t="s">
        <v>32</v>
      </c>
      <c r="C90" s="20"/>
      <c r="D90" s="20"/>
      <c r="E90" s="177" t="s">
        <v>16</v>
      </c>
      <c r="F90" s="178"/>
      <c r="G90" s="178"/>
      <c r="H90" s="179"/>
      <c r="I90" s="47">
        <f>I8</f>
        <v>54.7</v>
      </c>
      <c r="J90" s="73"/>
    </row>
    <row r="91" spans="1:10" ht="12.95" customHeight="1">
      <c r="A91" s="2"/>
      <c r="B91" s="19"/>
      <c r="C91" s="20"/>
      <c r="D91" s="20"/>
      <c r="E91" s="177" t="s">
        <v>24</v>
      </c>
      <c r="F91" s="178"/>
      <c r="G91" s="178"/>
      <c r="H91" s="179"/>
      <c r="I91" s="47">
        <f>I77+I9</f>
        <v>-113.39999999999996</v>
      </c>
      <c r="J91" s="74"/>
    </row>
    <row r="92" spans="1:10" ht="12.95" customHeight="1">
      <c r="A92" s="2"/>
      <c r="B92" s="19"/>
      <c r="C92" s="20"/>
      <c r="D92" s="20"/>
      <c r="E92" s="177" t="s">
        <v>25</v>
      </c>
      <c r="F92" s="178"/>
      <c r="G92" s="178"/>
      <c r="H92" s="179"/>
      <c r="I92" s="47">
        <f>I85+I10</f>
        <v>168.10000000000002</v>
      </c>
      <c r="J92" s="75"/>
    </row>
    <row r="93" spans="1:10" ht="12.95" customHeight="1">
      <c r="A93" s="2"/>
      <c r="B93" s="19"/>
      <c r="C93" s="20"/>
      <c r="D93" s="20"/>
      <c r="E93" s="177" t="s">
        <v>26</v>
      </c>
      <c r="F93" s="178"/>
      <c r="G93" s="178"/>
      <c r="H93" s="179"/>
      <c r="I93" s="47">
        <f>I91+I92</f>
        <v>54.70000000000006</v>
      </c>
      <c r="J93" s="75"/>
    </row>
    <row r="94" spans="1:10" ht="12.95" customHeight="1">
      <c r="A94" s="2"/>
      <c r="B94" s="19"/>
      <c r="C94" s="20"/>
      <c r="D94" s="20"/>
      <c r="E94" s="167" t="s">
        <v>27</v>
      </c>
      <c r="F94" s="168"/>
      <c r="G94" s="168"/>
      <c r="H94" s="169"/>
      <c r="I94" s="47">
        <f>I90-I93</f>
        <v>-5.684341886080802E-14</v>
      </c>
      <c r="J94" s="75"/>
    </row>
    <row r="95" spans="1:10" ht="12.95" customHeight="1">
      <c r="A95" s="2"/>
      <c r="B95" s="19"/>
      <c r="C95" s="20"/>
      <c r="D95" s="20"/>
      <c r="E95" s="167" t="s">
        <v>28</v>
      </c>
      <c r="F95" s="168"/>
      <c r="G95" s="168"/>
      <c r="H95" s="169"/>
      <c r="I95" s="47">
        <f>I88</f>
        <v>0</v>
      </c>
      <c r="J95" s="75"/>
    </row>
    <row r="96" spans="1:10" ht="12.95" customHeight="1">
      <c r="A96" s="2"/>
      <c r="B96" s="2"/>
      <c r="C96" s="29"/>
      <c r="D96" s="29"/>
      <c r="E96" s="76"/>
      <c r="F96" s="77"/>
      <c r="G96" s="78"/>
      <c r="H96" s="79">
        <v>44657</v>
      </c>
      <c r="I96" s="77"/>
      <c r="J96" s="80">
        <v>44678</v>
      </c>
    </row>
    <row r="97" spans="1:10" ht="12.95" customHeight="1">
      <c r="A97" s="2"/>
      <c r="B97" s="28" t="s">
        <v>36</v>
      </c>
      <c r="C97" s="20"/>
      <c r="D97" s="20"/>
      <c r="E97" s="81" t="s">
        <v>29</v>
      </c>
      <c r="F97" s="82"/>
      <c r="G97" s="83"/>
      <c r="H97" s="84">
        <v>487057.62</v>
      </c>
      <c r="I97" s="47">
        <f>I90</f>
        <v>54.7</v>
      </c>
      <c r="J97" s="47">
        <f>H97+I97</f>
        <v>487112.32</v>
      </c>
    </row>
    <row r="98" spans="1:10" ht="12.95" customHeight="1">
      <c r="A98" s="2"/>
      <c r="B98" s="19"/>
      <c r="C98" s="20"/>
      <c r="D98" s="20"/>
      <c r="E98" s="85" t="s">
        <v>24</v>
      </c>
      <c r="F98" s="86"/>
      <c r="G98" s="87"/>
      <c r="H98" s="88">
        <v>400039.07</v>
      </c>
      <c r="I98" s="47">
        <f>I77+I9</f>
        <v>-113.39999999999996</v>
      </c>
      <c r="J98" s="46">
        <f>H98+I98</f>
        <v>399925.67</v>
      </c>
    </row>
    <row r="99" spans="1:10" ht="12.95" customHeight="1">
      <c r="A99" s="2"/>
      <c r="B99" s="19"/>
      <c r="C99" s="20"/>
      <c r="D99" s="20"/>
      <c r="E99" s="74" t="s">
        <v>25</v>
      </c>
      <c r="F99" s="78"/>
      <c r="G99" s="89"/>
      <c r="H99" s="88">
        <v>99668</v>
      </c>
      <c r="I99" s="47">
        <f>I85+I10</f>
        <v>168.10000000000002</v>
      </c>
      <c r="J99" s="46">
        <f>H99+I99</f>
        <v>99836.1</v>
      </c>
    </row>
    <row r="100" spans="1:10" ht="12.95" customHeight="1">
      <c r="A100" s="2"/>
      <c r="C100" s="29"/>
      <c r="D100" s="29"/>
      <c r="E100" s="90" t="s">
        <v>30</v>
      </c>
      <c r="F100" s="86"/>
      <c r="G100" s="87"/>
      <c r="H100" s="47">
        <f>H98+H99</f>
        <v>499707.07</v>
      </c>
      <c r="I100" s="47">
        <f>SUM(I98:I99)</f>
        <v>54.70000000000006</v>
      </c>
      <c r="J100" s="47">
        <f>SUM(J98:J99)</f>
        <v>499761.77</v>
      </c>
    </row>
    <row r="101" spans="1:10" ht="12.95" customHeight="1">
      <c r="A101" s="2"/>
      <c r="B101" s="2"/>
      <c r="C101" s="29"/>
      <c r="D101" s="29"/>
      <c r="E101" s="74" t="s">
        <v>19</v>
      </c>
      <c r="F101" s="78"/>
      <c r="G101" s="89"/>
      <c r="H101" s="46">
        <f>H97-H100</f>
        <v>-12649.450000000012</v>
      </c>
      <c r="I101" s="47">
        <f>I97-I100</f>
        <v>-5.684341886080802E-14</v>
      </c>
      <c r="J101" s="46">
        <f>J97-J100</f>
        <v>-12649.450000000012</v>
      </c>
    </row>
    <row r="102" spans="1:10" ht="12.95" customHeight="1">
      <c r="A102" s="2"/>
      <c r="B102" s="30" t="s">
        <v>168</v>
      </c>
      <c r="C102" s="29"/>
      <c r="D102" s="29"/>
      <c r="E102" s="90" t="s">
        <v>31</v>
      </c>
      <c r="F102" s="86"/>
      <c r="G102" s="87"/>
      <c r="H102" s="91">
        <v>0</v>
      </c>
      <c r="I102" s="47">
        <f>I95</f>
        <v>0</v>
      </c>
      <c r="J102" s="47">
        <f>H102+I102</f>
        <v>0</v>
      </c>
    </row>
    <row r="103" spans="5:10" ht="12.95" customHeight="1">
      <c r="E103" s="97"/>
      <c r="F103" s="97"/>
      <c r="G103" s="97"/>
      <c r="H103" s="97"/>
      <c r="I103" s="97"/>
      <c r="J103" s="97"/>
    </row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2" ht="12.95" customHeight="1"/>
    <row r="113" ht="12.95" customHeight="1"/>
    <row r="114" ht="12.95" customHeight="1"/>
  </sheetData>
  <mergeCells count="28">
    <mergeCell ref="A46:A72"/>
    <mergeCell ref="E95:H95"/>
    <mergeCell ref="E77:G77"/>
    <mergeCell ref="E85:G85"/>
    <mergeCell ref="E88:G88"/>
    <mergeCell ref="A79:A84"/>
    <mergeCell ref="E90:H90"/>
    <mergeCell ref="E91:H91"/>
    <mergeCell ref="E92:H92"/>
    <mergeCell ref="E93:H93"/>
    <mergeCell ref="E94:H94"/>
    <mergeCell ref="A73:A76"/>
    <mergeCell ref="E9:G9"/>
    <mergeCell ref="E10:G10"/>
    <mergeCell ref="E11:G11"/>
    <mergeCell ref="B2:B3"/>
    <mergeCell ref="E2:E3"/>
    <mergeCell ref="F2:F3"/>
    <mergeCell ref="G2:G3"/>
    <mergeCell ref="E8:G8"/>
    <mergeCell ref="A5:A7"/>
    <mergeCell ref="A42:A45"/>
    <mergeCell ref="A38:A41"/>
    <mergeCell ref="A13:A14"/>
    <mergeCell ref="A15:A16"/>
    <mergeCell ref="A34:A37"/>
    <mergeCell ref="A17:A23"/>
    <mergeCell ref="A24:A33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8:D10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98">
    <cfRule type="expression" priority="13" dxfId="2" stopIfTrue="1">
      <formula>$J98="Z"</formula>
    </cfRule>
    <cfRule type="expression" priority="14" dxfId="1" stopIfTrue="1">
      <formula>$J98="T"</formula>
    </cfRule>
    <cfRule type="expression" priority="15" dxfId="0" stopIfTrue="1">
      <formula>$J98="Y"</formula>
    </cfRule>
  </conditionalFormatting>
  <conditionalFormatting sqref="H99">
    <cfRule type="expression" priority="10" dxfId="2" stopIfTrue="1">
      <formula>$J99="Z"</formula>
    </cfRule>
    <cfRule type="expression" priority="11" dxfId="1" stopIfTrue="1">
      <formula>$J99="T"</formula>
    </cfRule>
    <cfRule type="expression" priority="12" dxfId="0" stopIfTrue="1">
      <formula>$J99="Y"</formula>
    </cfRule>
  </conditionalFormatting>
  <conditionalFormatting sqref="H97">
    <cfRule type="expression" priority="7" dxfId="2" stopIfTrue="1">
      <formula>$J97="Z"</formula>
    </cfRule>
    <cfRule type="expression" priority="8" dxfId="1" stopIfTrue="1">
      <formula>$J97="T"</formula>
    </cfRule>
    <cfRule type="expression" priority="9" dxfId="0" stopIfTrue="1">
      <formula>$J97="Y"</formula>
    </cfRule>
  </conditionalFormatting>
  <conditionalFormatting sqref="H98">
    <cfRule type="expression" priority="4" dxfId="2" stopIfTrue="1">
      <formula>$J98="Z"</formula>
    </cfRule>
    <cfRule type="expression" priority="5" dxfId="1" stopIfTrue="1">
      <formula>$J98="T"</formula>
    </cfRule>
    <cfRule type="expression" priority="6" dxfId="0" stopIfTrue="1">
      <formula>$J98="Y"</formula>
    </cfRule>
  </conditionalFormatting>
  <conditionalFormatting sqref="H99">
    <cfRule type="expression" priority="1" dxfId="2" stopIfTrue="1">
      <formula>$J99="Z"</formula>
    </cfRule>
    <cfRule type="expression" priority="2" dxfId="1" stopIfTrue="1">
      <formula>$J99="T"</formula>
    </cfRule>
    <cfRule type="expression" priority="3" dxfId="0" stopIfTrue="1">
      <formula>$J99="Y"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110" zoomScaleNormal="110" workbookViewId="0" topLeftCell="A1">
      <selection activeCell="A11" sqref="A11:J28"/>
    </sheetView>
  </sheetViews>
  <sheetFormatPr defaultColWidth="9.140625" defaultRowHeight="15"/>
  <cols>
    <col min="1" max="1" width="4.00390625" style="95" customWidth="1"/>
    <col min="2" max="2" width="73.7109375" style="95" customWidth="1"/>
    <col min="3" max="3" width="3.8515625" style="95" customWidth="1"/>
    <col min="4" max="4" width="9.8515625" style="95" customWidth="1"/>
    <col min="5" max="6" width="7.28125" style="95" customWidth="1"/>
    <col min="7" max="7" width="6.7109375" style="95" customWidth="1"/>
    <col min="8" max="8" width="10.7109375" style="95" customWidth="1"/>
    <col min="9" max="9" width="9.140625" style="95" bestFit="1" customWidth="1"/>
    <col min="10" max="10" width="10.421875" style="95" customWidth="1"/>
    <col min="11" max="16384" width="9.140625" style="95" customWidth="1"/>
  </cols>
  <sheetData>
    <row r="1" spans="1:10" ht="15" customHeight="1">
      <c r="A1" s="34" t="s">
        <v>167</v>
      </c>
      <c r="B1" s="34"/>
      <c r="C1" s="1"/>
      <c r="D1" s="1"/>
      <c r="E1" s="2"/>
      <c r="F1" s="2"/>
      <c r="G1" s="2"/>
      <c r="H1" s="34" t="s">
        <v>38</v>
      </c>
      <c r="I1" s="34"/>
      <c r="J1" s="34"/>
    </row>
    <row r="2" spans="1:10" ht="12.95" customHeight="1">
      <c r="A2" s="3" t="s">
        <v>0</v>
      </c>
      <c r="B2" s="164" t="s">
        <v>1</v>
      </c>
      <c r="C2" s="3"/>
      <c r="D2" s="3" t="s">
        <v>2</v>
      </c>
      <c r="E2" s="164" t="s">
        <v>3</v>
      </c>
      <c r="F2" s="164" t="s">
        <v>4</v>
      </c>
      <c r="G2" s="164" t="s">
        <v>5</v>
      </c>
      <c r="H2" s="3" t="s">
        <v>6</v>
      </c>
      <c r="I2" s="3" t="s">
        <v>7</v>
      </c>
      <c r="J2" s="3" t="s">
        <v>8</v>
      </c>
    </row>
    <row r="3" spans="1:10" ht="12.95" customHeight="1">
      <c r="A3" s="4" t="s">
        <v>9</v>
      </c>
      <c r="B3" s="165"/>
      <c r="C3" s="4"/>
      <c r="D3" s="4" t="s">
        <v>10</v>
      </c>
      <c r="E3" s="165"/>
      <c r="F3" s="165"/>
      <c r="G3" s="165"/>
      <c r="H3" s="4" t="s">
        <v>11</v>
      </c>
      <c r="I3" s="4" t="s">
        <v>39</v>
      </c>
      <c r="J3" s="4" t="s">
        <v>11</v>
      </c>
    </row>
    <row r="4" spans="1:10" ht="12.95" customHeight="1">
      <c r="A4" s="5" t="s">
        <v>12</v>
      </c>
      <c r="B4" s="6"/>
      <c r="C4" s="7"/>
      <c r="D4" s="7"/>
      <c r="E4" s="7"/>
      <c r="F4" s="7"/>
      <c r="G4" s="7"/>
      <c r="H4" s="7"/>
      <c r="I4" s="8"/>
      <c r="J4" s="123"/>
    </row>
    <row r="5" spans="1:10" ht="12.95" customHeight="1">
      <c r="A5" s="137" t="s">
        <v>13</v>
      </c>
      <c r="B5" s="55"/>
      <c r="C5" s="50"/>
      <c r="D5" s="45"/>
      <c r="E5" s="137"/>
      <c r="F5" s="137"/>
      <c r="G5" s="45"/>
      <c r="H5" s="48">
        <v>0</v>
      </c>
      <c r="I5" s="53">
        <v>0</v>
      </c>
      <c r="J5" s="51">
        <f>H5+I5</f>
        <v>0</v>
      </c>
    </row>
    <row r="6" spans="1:10" ht="12.95" customHeight="1">
      <c r="A6" s="10"/>
      <c r="B6" s="11"/>
      <c r="C6" s="12"/>
      <c r="D6" s="162" t="s">
        <v>16</v>
      </c>
      <c r="E6" s="162"/>
      <c r="F6" s="162"/>
      <c r="G6" s="162"/>
      <c r="H6" s="92">
        <v>0</v>
      </c>
      <c r="I6" s="92">
        <v>0</v>
      </c>
      <c r="J6" s="92">
        <v>0</v>
      </c>
    </row>
    <row r="7" spans="1:10" ht="12.95" customHeight="1">
      <c r="A7" s="10"/>
      <c r="B7" s="13" t="s">
        <v>35</v>
      </c>
      <c r="C7" s="12"/>
      <c r="D7" s="162" t="s">
        <v>17</v>
      </c>
      <c r="E7" s="162"/>
      <c r="F7" s="162"/>
      <c r="G7" s="162"/>
      <c r="H7" s="92">
        <v>0</v>
      </c>
      <c r="I7" s="92">
        <v>0</v>
      </c>
      <c r="J7" s="92">
        <v>0</v>
      </c>
    </row>
    <row r="8" spans="1:10" ht="12.95" customHeight="1">
      <c r="A8" s="10"/>
      <c r="B8" s="14"/>
      <c r="C8" s="12"/>
      <c r="D8" s="163" t="s">
        <v>18</v>
      </c>
      <c r="E8" s="163"/>
      <c r="F8" s="163"/>
      <c r="G8" s="163"/>
      <c r="H8" s="92">
        <v>0</v>
      </c>
      <c r="I8" s="92">
        <v>0</v>
      </c>
      <c r="J8" s="92">
        <v>0</v>
      </c>
    </row>
    <row r="9" spans="1:10" ht="12.95" customHeight="1">
      <c r="A9" s="15"/>
      <c r="B9" s="16"/>
      <c r="C9" s="17"/>
      <c r="D9" s="163" t="s">
        <v>19</v>
      </c>
      <c r="E9" s="163"/>
      <c r="F9" s="163"/>
      <c r="G9" s="163"/>
      <c r="H9" s="93">
        <v>0</v>
      </c>
      <c r="I9" s="93">
        <v>0</v>
      </c>
      <c r="J9" s="93">
        <v>0</v>
      </c>
    </row>
    <row r="10" spans="1:10" ht="12.95" customHeight="1">
      <c r="A10" s="18" t="s">
        <v>20</v>
      </c>
      <c r="B10" s="19"/>
      <c r="C10" s="20"/>
      <c r="D10" s="20"/>
      <c r="E10" s="21"/>
      <c r="F10" s="19"/>
      <c r="G10" s="19"/>
      <c r="H10" s="22"/>
      <c r="I10" s="22"/>
      <c r="J10" s="23"/>
    </row>
    <row r="11" spans="1:10" ht="12.95" customHeight="1">
      <c r="A11" s="158" t="s">
        <v>13</v>
      </c>
      <c r="B11" s="139" t="s">
        <v>176</v>
      </c>
      <c r="C11" s="112"/>
      <c r="D11" s="138"/>
      <c r="E11" s="142">
        <v>3419</v>
      </c>
      <c r="F11" s="142">
        <v>5222</v>
      </c>
      <c r="G11" s="143" t="s">
        <v>68</v>
      </c>
      <c r="H11" s="148">
        <v>7136.6</v>
      </c>
      <c r="I11" s="146">
        <v>-7136</v>
      </c>
      <c r="J11" s="147">
        <f>H11+I11</f>
        <v>0.6000000000003638</v>
      </c>
    </row>
    <row r="12" spans="1:10" ht="12.95" customHeight="1">
      <c r="A12" s="158"/>
      <c r="B12" s="145" t="s">
        <v>177</v>
      </c>
      <c r="C12" s="104" t="s">
        <v>42</v>
      </c>
      <c r="D12" s="100"/>
      <c r="E12" s="100">
        <v>3421</v>
      </c>
      <c r="F12" s="100">
        <v>5222</v>
      </c>
      <c r="G12" s="126" t="s">
        <v>97</v>
      </c>
      <c r="H12" s="102">
        <v>0</v>
      </c>
      <c r="I12" s="144">
        <v>121.4</v>
      </c>
      <c r="J12" s="101">
        <f>H12+I12</f>
        <v>121.4</v>
      </c>
    </row>
    <row r="13" spans="1:10" ht="12.95" customHeight="1">
      <c r="A13" s="158"/>
      <c r="B13" s="141" t="s">
        <v>178</v>
      </c>
      <c r="C13" s="104" t="s">
        <v>42</v>
      </c>
      <c r="D13" s="100"/>
      <c r="E13" s="100">
        <v>3419</v>
      </c>
      <c r="F13" s="100">
        <v>5222</v>
      </c>
      <c r="G13" s="126" t="s">
        <v>169</v>
      </c>
      <c r="H13" s="102">
        <v>0</v>
      </c>
      <c r="I13" s="144">
        <v>1115.8</v>
      </c>
      <c r="J13" s="101">
        <f aca="true" t="shared" si="0" ref="J13:J28">H13+I13</f>
        <v>1115.8</v>
      </c>
    </row>
    <row r="14" spans="1:10" ht="12.95" customHeight="1">
      <c r="A14" s="158"/>
      <c r="B14" s="140" t="s">
        <v>179</v>
      </c>
      <c r="C14" s="112"/>
      <c r="D14" s="138"/>
      <c r="E14" s="142">
        <v>3419</v>
      </c>
      <c r="F14" s="142">
        <v>5222</v>
      </c>
      <c r="G14" s="143" t="s">
        <v>56</v>
      </c>
      <c r="H14" s="148">
        <v>54</v>
      </c>
      <c r="I14" s="146">
        <v>981.8</v>
      </c>
      <c r="J14" s="147">
        <f t="shared" si="0"/>
        <v>1035.8</v>
      </c>
    </row>
    <row r="15" spans="1:10" ht="12.95" customHeight="1">
      <c r="A15" s="158"/>
      <c r="B15" s="140" t="s">
        <v>180</v>
      </c>
      <c r="C15" s="112"/>
      <c r="D15" s="138"/>
      <c r="E15" s="142">
        <v>3419</v>
      </c>
      <c r="F15" s="142">
        <v>5222</v>
      </c>
      <c r="G15" s="143" t="s">
        <v>170</v>
      </c>
      <c r="H15" s="148">
        <v>5</v>
      </c>
      <c r="I15" s="146">
        <v>100</v>
      </c>
      <c r="J15" s="147">
        <f t="shared" si="0"/>
        <v>105</v>
      </c>
    </row>
    <row r="16" spans="1:10" ht="12.95" customHeight="1">
      <c r="A16" s="158"/>
      <c r="B16" s="141" t="s">
        <v>181</v>
      </c>
      <c r="C16" s="104" t="s">
        <v>42</v>
      </c>
      <c r="D16" s="100"/>
      <c r="E16" s="100">
        <v>3421</v>
      </c>
      <c r="F16" s="100">
        <v>5222</v>
      </c>
      <c r="G16" s="126" t="s">
        <v>171</v>
      </c>
      <c r="H16" s="102">
        <v>0</v>
      </c>
      <c r="I16" s="144">
        <v>90</v>
      </c>
      <c r="J16" s="101">
        <f t="shared" si="0"/>
        <v>90</v>
      </c>
    </row>
    <row r="17" spans="1:10" ht="12.95" customHeight="1">
      <c r="A17" s="158"/>
      <c r="B17" s="140" t="s">
        <v>182</v>
      </c>
      <c r="C17" s="112"/>
      <c r="D17" s="138"/>
      <c r="E17" s="142">
        <v>3419</v>
      </c>
      <c r="F17" s="142">
        <v>5222</v>
      </c>
      <c r="G17" s="143" t="s">
        <v>57</v>
      </c>
      <c r="H17" s="148">
        <v>90</v>
      </c>
      <c r="I17" s="146">
        <v>85.3</v>
      </c>
      <c r="J17" s="147">
        <f t="shared" si="0"/>
        <v>175.3</v>
      </c>
    </row>
    <row r="18" spans="1:10" ht="12.95" customHeight="1">
      <c r="A18" s="158"/>
      <c r="B18" s="140" t="s">
        <v>183</v>
      </c>
      <c r="C18" s="112"/>
      <c r="D18" s="138"/>
      <c r="E18" s="142">
        <v>3419</v>
      </c>
      <c r="F18" s="142">
        <v>5222</v>
      </c>
      <c r="G18" s="143" t="s">
        <v>58</v>
      </c>
      <c r="H18" s="148">
        <v>23.8</v>
      </c>
      <c r="I18" s="146">
        <v>483.9</v>
      </c>
      <c r="J18" s="147">
        <f t="shared" si="0"/>
        <v>507.7</v>
      </c>
    </row>
    <row r="19" spans="1:10" ht="12.95" customHeight="1">
      <c r="A19" s="158"/>
      <c r="B19" s="140" t="s">
        <v>184</v>
      </c>
      <c r="C19" s="112"/>
      <c r="D19" s="138"/>
      <c r="E19" s="142">
        <v>3419</v>
      </c>
      <c r="F19" s="142">
        <v>5222</v>
      </c>
      <c r="G19" s="143" t="s">
        <v>60</v>
      </c>
      <c r="H19" s="148">
        <v>171.4</v>
      </c>
      <c r="I19" s="146">
        <v>4157.8</v>
      </c>
      <c r="J19" s="147">
        <f t="shared" si="0"/>
        <v>4329.2</v>
      </c>
    </row>
    <row r="20" spans="1:10" ht="12.95" customHeight="1">
      <c r="A20" s="158" t="s">
        <v>14</v>
      </c>
      <c r="B20" s="139" t="s">
        <v>189</v>
      </c>
      <c r="C20" s="112"/>
      <c r="D20" s="138"/>
      <c r="E20" s="142">
        <v>3419</v>
      </c>
      <c r="F20" s="142">
        <v>5222</v>
      </c>
      <c r="G20" s="143" t="s">
        <v>90</v>
      </c>
      <c r="H20" s="148">
        <v>910.3</v>
      </c>
      <c r="I20" s="146">
        <v>-910</v>
      </c>
      <c r="J20" s="147">
        <f t="shared" si="0"/>
        <v>0.2999999999999545</v>
      </c>
    </row>
    <row r="21" spans="1:10" ht="12.95" customHeight="1">
      <c r="A21" s="158"/>
      <c r="B21" s="140" t="s">
        <v>190</v>
      </c>
      <c r="C21" s="112"/>
      <c r="D21" s="138"/>
      <c r="E21" s="142">
        <v>3419</v>
      </c>
      <c r="F21" s="142">
        <v>5222</v>
      </c>
      <c r="G21" s="143" t="s">
        <v>169</v>
      </c>
      <c r="H21" s="148">
        <v>1115.8</v>
      </c>
      <c r="I21" s="146">
        <v>125.6</v>
      </c>
      <c r="J21" s="147">
        <f t="shared" si="0"/>
        <v>1241.3999999999999</v>
      </c>
    </row>
    <row r="22" spans="1:10" ht="12.95" customHeight="1">
      <c r="A22" s="158"/>
      <c r="B22" s="140" t="s">
        <v>191</v>
      </c>
      <c r="C22" s="112"/>
      <c r="D22" s="138"/>
      <c r="E22" s="142">
        <v>3419</v>
      </c>
      <c r="F22" s="142">
        <v>5222</v>
      </c>
      <c r="G22" s="143" t="s">
        <v>56</v>
      </c>
      <c r="H22" s="148">
        <v>1035.8</v>
      </c>
      <c r="I22" s="146">
        <v>241.8</v>
      </c>
      <c r="J22" s="147">
        <f t="shared" si="0"/>
        <v>1277.6</v>
      </c>
    </row>
    <row r="23" spans="1:10" ht="12.95" customHeight="1">
      <c r="A23" s="158"/>
      <c r="B23" s="140" t="s">
        <v>192</v>
      </c>
      <c r="C23" s="112"/>
      <c r="D23" s="138"/>
      <c r="E23" s="142">
        <v>3419</v>
      </c>
      <c r="F23" s="142">
        <v>5222</v>
      </c>
      <c r="G23" s="143" t="s">
        <v>58</v>
      </c>
      <c r="H23" s="148">
        <v>507.7</v>
      </c>
      <c r="I23" s="146">
        <v>119.3</v>
      </c>
      <c r="J23" s="147">
        <f t="shared" si="0"/>
        <v>627</v>
      </c>
    </row>
    <row r="24" spans="1:10" ht="12.95" customHeight="1">
      <c r="A24" s="158"/>
      <c r="B24" s="140" t="s">
        <v>193</v>
      </c>
      <c r="C24" s="112"/>
      <c r="D24" s="138"/>
      <c r="E24" s="142">
        <v>3419</v>
      </c>
      <c r="F24" s="142">
        <v>5222</v>
      </c>
      <c r="G24" s="143" t="s">
        <v>60</v>
      </c>
      <c r="H24" s="148">
        <v>4329.2</v>
      </c>
      <c r="I24" s="146">
        <v>423.3</v>
      </c>
      <c r="J24" s="147">
        <f t="shared" si="0"/>
        <v>4752.5</v>
      </c>
    </row>
    <row r="25" spans="1:10" ht="12.95" customHeight="1">
      <c r="A25" s="158" t="s">
        <v>15</v>
      </c>
      <c r="B25" s="139" t="s">
        <v>185</v>
      </c>
      <c r="C25" s="112"/>
      <c r="D25" s="138"/>
      <c r="E25" s="142">
        <v>3392</v>
      </c>
      <c r="F25" s="142">
        <v>5222</v>
      </c>
      <c r="G25" s="143" t="s">
        <v>40</v>
      </c>
      <c r="H25" s="148">
        <v>410.8</v>
      </c>
      <c r="I25" s="146">
        <v>-409.8</v>
      </c>
      <c r="J25" s="147">
        <f t="shared" si="0"/>
        <v>1</v>
      </c>
    </row>
    <row r="26" spans="1:10" ht="12.95" customHeight="1">
      <c r="A26" s="158"/>
      <c r="B26" s="149" t="s">
        <v>187</v>
      </c>
      <c r="C26" s="104" t="s">
        <v>42</v>
      </c>
      <c r="D26" s="100"/>
      <c r="E26" s="100">
        <v>3319</v>
      </c>
      <c r="F26" s="100">
        <v>5222</v>
      </c>
      <c r="G26" s="126" t="s">
        <v>172</v>
      </c>
      <c r="H26" s="102">
        <v>0</v>
      </c>
      <c r="I26" s="144">
        <v>253.5</v>
      </c>
      <c r="J26" s="101">
        <f t="shared" si="0"/>
        <v>253.5</v>
      </c>
    </row>
    <row r="27" spans="1:10" ht="12.95" customHeight="1">
      <c r="A27" s="158"/>
      <c r="B27" s="150" t="s">
        <v>186</v>
      </c>
      <c r="C27" s="104" t="s">
        <v>42</v>
      </c>
      <c r="D27" s="100"/>
      <c r="E27" s="100">
        <v>3315</v>
      </c>
      <c r="F27" s="100">
        <v>5222</v>
      </c>
      <c r="G27" s="126" t="s">
        <v>173</v>
      </c>
      <c r="H27" s="102">
        <v>0</v>
      </c>
      <c r="I27" s="144">
        <v>54.3</v>
      </c>
      <c r="J27" s="101">
        <f t="shared" si="0"/>
        <v>54.3</v>
      </c>
    </row>
    <row r="28" spans="1:10" ht="12.95" customHeight="1">
      <c r="A28" s="158"/>
      <c r="B28" s="151" t="s">
        <v>188</v>
      </c>
      <c r="C28" s="104" t="s">
        <v>42</v>
      </c>
      <c r="D28" s="100"/>
      <c r="E28" s="100">
        <v>3319</v>
      </c>
      <c r="F28" s="100">
        <v>5222</v>
      </c>
      <c r="G28" s="126" t="s">
        <v>174</v>
      </c>
      <c r="H28" s="102">
        <v>0</v>
      </c>
      <c r="I28" s="144">
        <v>102</v>
      </c>
      <c r="J28" s="101">
        <f t="shared" si="0"/>
        <v>102</v>
      </c>
    </row>
    <row r="29" spans="1:10" ht="12.95" customHeight="1">
      <c r="A29" s="15"/>
      <c r="B29" s="19"/>
      <c r="C29" s="20"/>
      <c r="D29" s="20"/>
      <c r="E29" s="170" t="s">
        <v>21</v>
      </c>
      <c r="F29" s="171"/>
      <c r="G29" s="172"/>
      <c r="H29" s="24">
        <f>SUM(H11:H28)</f>
        <v>15790.399999999998</v>
      </c>
      <c r="I29" s="24">
        <f aca="true" t="shared" si="1" ref="I29:J29">SUM(I11:I28)</f>
        <v>0</v>
      </c>
      <c r="J29" s="24">
        <f t="shared" si="1"/>
        <v>15790.4</v>
      </c>
    </row>
    <row r="30" spans="1:10" ht="12.95" customHeight="1">
      <c r="A30" s="35" t="s">
        <v>22</v>
      </c>
      <c r="B30" s="19"/>
      <c r="C30" s="20"/>
      <c r="D30" s="20"/>
      <c r="E30" s="21"/>
      <c r="F30" s="19"/>
      <c r="G30" s="19"/>
      <c r="H30" s="22"/>
      <c r="I30" s="22"/>
      <c r="J30" s="25"/>
    </row>
    <row r="31" spans="1:10" ht="12.95" customHeight="1">
      <c r="A31" s="136" t="s">
        <v>13</v>
      </c>
      <c r="B31" s="135"/>
      <c r="C31" s="137"/>
      <c r="D31" s="137"/>
      <c r="E31" s="130"/>
      <c r="F31" s="131"/>
      <c r="G31" s="130"/>
      <c r="H31" s="51"/>
      <c r="I31" s="52"/>
      <c r="J31" s="51"/>
    </row>
    <row r="32" spans="1:10" ht="12.95" customHeight="1">
      <c r="A32" s="64"/>
      <c r="B32" s="65"/>
      <c r="C32" s="66"/>
      <c r="D32" s="66"/>
      <c r="E32" s="173" t="s">
        <v>23</v>
      </c>
      <c r="F32" s="173"/>
      <c r="G32" s="173"/>
      <c r="H32" s="56">
        <f>SUM(H31:H31)</f>
        <v>0</v>
      </c>
      <c r="I32" s="56">
        <f>SUM(I31:I31)</f>
        <v>0</v>
      </c>
      <c r="J32" s="56">
        <f>SUM(J31:J31)</f>
        <v>0</v>
      </c>
    </row>
    <row r="33" spans="1:10" ht="12.95" customHeight="1">
      <c r="A33" s="57" t="s">
        <v>33</v>
      </c>
      <c r="B33" s="58"/>
      <c r="C33" s="59"/>
      <c r="D33" s="59"/>
      <c r="E33" s="60"/>
      <c r="F33" s="60"/>
      <c r="G33" s="60"/>
      <c r="H33" s="61"/>
      <c r="I33" s="62"/>
      <c r="J33" s="63"/>
    </row>
    <row r="34" spans="1:10" ht="12.95" customHeight="1">
      <c r="A34" s="137" t="s">
        <v>13</v>
      </c>
      <c r="B34" s="55"/>
      <c r="C34" s="50"/>
      <c r="D34" s="137"/>
      <c r="E34" s="68"/>
      <c r="F34" s="45"/>
      <c r="G34" s="45"/>
      <c r="H34" s="48">
        <v>0</v>
      </c>
      <c r="I34" s="53">
        <v>0</v>
      </c>
      <c r="J34" s="48">
        <f>H34+I34</f>
        <v>0</v>
      </c>
    </row>
    <row r="35" spans="1:10" ht="12.95" customHeight="1">
      <c r="A35" s="17"/>
      <c r="B35" s="16"/>
      <c r="C35" s="17"/>
      <c r="D35" s="17"/>
      <c r="E35" s="174" t="s">
        <v>34</v>
      </c>
      <c r="F35" s="175"/>
      <c r="G35" s="176"/>
      <c r="H35" s="69">
        <f>SUM(H34:H34)</f>
        <v>0</v>
      </c>
      <c r="I35" s="70">
        <f>SUM(I34:I34)</f>
        <v>0</v>
      </c>
      <c r="J35" s="69">
        <f>SUM(J34:J34)</f>
        <v>0</v>
      </c>
    </row>
    <row r="36" spans="1:10" ht="12.95" customHeight="1">
      <c r="A36" s="17"/>
      <c r="B36" s="16"/>
      <c r="C36" s="17"/>
      <c r="D36" s="17"/>
      <c r="E36" s="26"/>
      <c r="F36" s="26"/>
      <c r="G36" s="27"/>
      <c r="H36" s="31"/>
      <c r="I36" s="32"/>
      <c r="J36" s="33"/>
    </row>
    <row r="37" spans="1:10" ht="12.95" customHeight="1">
      <c r="A37" s="2"/>
      <c r="B37" s="28" t="s">
        <v>32</v>
      </c>
      <c r="C37" s="20"/>
      <c r="D37" s="20"/>
      <c r="E37" s="177" t="s">
        <v>16</v>
      </c>
      <c r="F37" s="178"/>
      <c r="G37" s="178"/>
      <c r="H37" s="179"/>
      <c r="I37" s="47">
        <f>I6</f>
        <v>0</v>
      </c>
      <c r="J37" s="73"/>
    </row>
    <row r="38" spans="1:10" ht="12.95" customHeight="1">
      <c r="A38" s="2"/>
      <c r="B38" s="19"/>
      <c r="C38" s="20"/>
      <c r="D38" s="20"/>
      <c r="E38" s="177" t="s">
        <v>24</v>
      </c>
      <c r="F38" s="178"/>
      <c r="G38" s="178"/>
      <c r="H38" s="179"/>
      <c r="I38" s="47">
        <f>I29+I7</f>
        <v>0</v>
      </c>
      <c r="J38" s="74"/>
    </row>
    <row r="39" spans="1:10" ht="12.95" customHeight="1">
      <c r="A39" s="2"/>
      <c r="B39" s="19"/>
      <c r="C39" s="20"/>
      <c r="D39" s="20"/>
      <c r="E39" s="177" t="s">
        <v>25</v>
      </c>
      <c r="F39" s="178"/>
      <c r="G39" s="178"/>
      <c r="H39" s="179"/>
      <c r="I39" s="47">
        <f>I32+I8</f>
        <v>0</v>
      </c>
      <c r="J39" s="75"/>
    </row>
    <row r="40" spans="1:10" ht="12.95" customHeight="1">
      <c r="A40" s="2"/>
      <c r="B40" s="19"/>
      <c r="C40" s="20"/>
      <c r="D40" s="20"/>
      <c r="E40" s="177" t="s">
        <v>26</v>
      </c>
      <c r="F40" s="178"/>
      <c r="G40" s="178"/>
      <c r="H40" s="179"/>
      <c r="I40" s="47">
        <f>I38+I39</f>
        <v>0</v>
      </c>
      <c r="J40" s="75"/>
    </row>
    <row r="41" spans="1:10" ht="12.95" customHeight="1">
      <c r="A41" s="2"/>
      <c r="B41" s="19"/>
      <c r="C41" s="20"/>
      <c r="D41" s="20"/>
      <c r="E41" s="167" t="s">
        <v>27</v>
      </c>
      <c r="F41" s="168"/>
      <c r="G41" s="168"/>
      <c r="H41" s="169"/>
      <c r="I41" s="47">
        <f>I37-I40</f>
        <v>0</v>
      </c>
      <c r="J41" s="75"/>
    </row>
    <row r="42" spans="1:10" ht="12.95" customHeight="1">
      <c r="A42" s="2"/>
      <c r="B42" s="19"/>
      <c r="C42" s="20"/>
      <c r="D42" s="20"/>
      <c r="E42" s="167" t="s">
        <v>28</v>
      </c>
      <c r="F42" s="168"/>
      <c r="G42" s="168"/>
      <c r="H42" s="169"/>
      <c r="I42" s="47">
        <f>I35</f>
        <v>0</v>
      </c>
      <c r="J42" s="75"/>
    </row>
    <row r="43" spans="1:10" ht="12.95" customHeight="1">
      <c r="A43" s="2"/>
      <c r="B43" s="2"/>
      <c r="C43" s="29"/>
      <c r="D43" s="29"/>
      <c r="E43" s="76"/>
      <c r="F43" s="77"/>
      <c r="G43" s="78"/>
      <c r="H43" s="79">
        <v>44657</v>
      </c>
      <c r="I43" s="77"/>
      <c r="J43" s="80">
        <v>44678</v>
      </c>
    </row>
    <row r="44" spans="1:10" ht="12.95" customHeight="1">
      <c r="A44" s="2"/>
      <c r="B44" s="28" t="s">
        <v>36</v>
      </c>
      <c r="C44" s="20"/>
      <c r="D44" s="180" t="s">
        <v>29</v>
      </c>
      <c r="E44" s="180"/>
      <c r="F44" s="180"/>
      <c r="G44" s="180"/>
      <c r="H44" s="84">
        <v>487057.62</v>
      </c>
      <c r="I44" s="47">
        <f>I37</f>
        <v>0</v>
      </c>
      <c r="J44" s="47">
        <f>H44+I44</f>
        <v>487057.62</v>
      </c>
    </row>
    <row r="45" spans="1:10" ht="12.95" customHeight="1">
      <c r="A45" s="2"/>
      <c r="B45" s="19"/>
      <c r="C45" s="20"/>
      <c r="D45" s="181" t="s">
        <v>24</v>
      </c>
      <c r="E45" s="181"/>
      <c r="F45" s="181"/>
      <c r="G45" s="181"/>
      <c r="H45" s="88">
        <v>400039.07</v>
      </c>
      <c r="I45" s="47">
        <f>I29+I7</f>
        <v>0</v>
      </c>
      <c r="J45" s="46">
        <f>H45+I45</f>
        <v>400039.07</v>
      </c>
    </row>
    <row r="46" spans="1:10" ht="12.95" customHeight="1">
      <c r="A46" s="2"/>
      <c r="B46" s="19"/>
      <c r="C46" s="20"/>
      <c r="D46" s="181" t="s">
        <v>25</v>
      </c>
      <c r="E46" s="181"/>
      <c r="F46" s="181"/>
      <c r="G46" s="181"/>
      <c r="H46" s="88">
        <v>99668</v>
      </c>
      <c r="I46" s="47">
        <f>I32+I8</f>
        <v>0</v>
      </c>
      <c r="J46" s="46">
        <f>H46+I46</f>
        <v>99668</v>
      </c>
    </row>
    <row r="47" spans="1:10" ht="12.95" customHeight="1">
      <c r="A47" s="2"/>
      <c r="C47" s="29"/>
      <c r="D47" s="180" t="s">
        <v>175</v>
      </c>
      <c r="E47" s="180"/>
      <c r="F47" s="180"/>
      <c r="G47" s="180"/>
      <c r="H47" s="47">
        <f>H45+H46</f>
        <v>499707.07</v>
      </c>
      <c r="I47" s="47">
        <f>SUM(I45:I46)</f>
        <v>0</v>
      </c>
      <c r="J47" s="47">
        <f>SUM(J45:J46)</f>
        <v>499707.07</v>
      </c>
    </row>
    <row r="48" spans="1:10" ht="12.95" customHeight="1">
      <c r="A48" s="2"/>
      <c r="B48" s="2"/>
      <c r="C48" s="29"/>
      <c r="D48" s="181" t="s">
        <v>19</v>
      </c>
      <c r="E48" s="181"/>
      <c r="F48" s="181"/>
      <c r="G48" s="181"/>
      <c r="H48" s="46">
        <f>H44-H47</f>
        <v>-12649.450000000012</v>
      </c>
      <c r="I48" s="47">
        <f>I44-I47</f>
        <v>0</v>
      </c>
      <c r="J48" s="46">
        <f>J44-J47</f>
        <v>-12649.450000000012</v>
      </c>
    </row>
    <row r="49" spans="1:10" ht="12.95" customHeight="1">
      <c r="A49" s="2"/>
      <c r="B49" s="30" t="s">
        <v>168</v>
      </c>
      <c r="C49" s="29"/>
      <c r="D49" s="180" t="s">
        <v>31</v>
      </c>
      <c r="E49" s="180"/>
      <c r="F49" s="180"/>
      <c r="G49" s="180"/>
      <c r="H49" s="91">
        <v>0</v>
      </c>
      <c r="I49" s="47">
        <f>I42</f>
        <v>0</v>
      </c>
      <c r="J49" s="47">
        <f>H49+I49</f>
        <v>0</v>
      </c>
    </row>
    <row r="50" spans="5:10" ht="12.95" customHeight="1">
      <c r="E50" s="97"/>
      <c r="F50" s="97"/>
      <c r="G50" s="97"/>
      <c r="H50" s="97"/>
      <c r="I50" s="97"/>
      <c r="J50" s="97"/>
    </row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</sheetData>
  <mergeCells count="26">
    <mergeCell ref="D47:G47"/>
    <mergeCell ref="D48:G48"/>
    <mergeCell ref="D49:G49"/>
    <mergeCell ref="E35:G35"/>
    <mergeCell ref="E37:H37"/>
    <mergeCell ref="E38:H38"/>
    <mergeCell ref="D45:G45"/>
    <mergeCell ref="D46:G46"/>
    <mergeCell ref="D44:G44"/>
    <mergeCell ref="E39:H39"/>
    <mergeCell ref="E40:H40"/>
    <mergeCell ref="E41:H41"/>
    <mergeCell ref="E42:H42"/>
    <mergeCell ref="A20:A24"/>
    <mergeCell ref="A25:A28"/>
    <mergeCell ref="E29:G29"/>
    <mergeCell ref="E32:G32"/>
    <mergeCell ref="D6:G6"/>
    <mergeCell ref="D7:G7"/>
    <mergeCell ref="D8:G8"/>
    <mergeCell ref="D9:G9"/>
    <mergeCell ref="B2:B3"/>
    <mergeCell ref="E2:E3"/>
    <mergeCell ref="F2:F3"/>
    <mergeCell ref="G2:G3"/>
    <mergeCell ref="A11:A19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B1:B2 C6:C8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45">
    <cfRule type="expression" priority="13" dxfId="2" stopIfTrue="1">
      <formula>$J45="Z"</formula>
    </cfRule>
    <cfRule type="expression" priority="14" dxfId="1" stopIfTrue="1">
      <formula>$J45="T"</formula>
    </cfRule>
    <cfRule type="expression" priority="15" dxfId="0" stopIfTrue="1">
      <formula>$J45="Y"</formula>
    </cfRule>
  </conditionalFormatting>
  <conditionalFormatting sqref="H46">
    <cfRule type="expression" priority="10" dxfId="2" stopIfTrue="1">
      <formula>$J46="Z"</formula>
    </cfRule>
    <cfRule type="expression" priority="11" dxfId="1" stopIfTrue="1">
      <formula>$J46="T"</formula>
    </cfRule>
    <cfRule type="expression" priority="12" dxfId="0" stopIfTrue="1">
      <formula>$J46="Y"</formula>
    </cfRule>
  </conditionalFormatting>
  <conditionalFormatting sqref="H44">
    <cfRule type="expression" priority="7" dxfId="2" stopIfTrue="1">
      <formula>$J44="Z"</formula>
    </cfRule>
    <cfRule type="expression" priority="8" dxfId="1" stopIfTrue="1">
      <formula>$J44="T"</formula>
    </cfRule>
    <cfRule type="expression" priority="9" dxfId="0" stopIfTrue="1">
      <formula>$J44="Y"</formula>
    </cfRule>
  </conditionalFormatting>
  <conditionalFormatting sqref="H45">
    <cfRule type="expression" priority="4" dxfId="2" stopIfTrue="1">
      <formula>$J45="Z"</formula>
    </cfRule>
    <cfRule type="expression" priority="5" dxfId="1" stopIfTrue="1">
      <formula>$J45="T"</formula>
    </cfRule>
    <cfRule type="expression" priority="6" dxfId="0" stopIfTrue="1">
      <formula>$J45="Y"</formula>
    </cfRule>
  </conditionalFormatting>
  <conditionalFormatting sqref="H46">
    <cfRule type="expression" priority="1" dxfId="2" stopIfTrue="1">
      <formula>$J46="Z"</formula>
    </cfRule>
    <cfRule type="expression" priority="2" dxfId="1" stopIfTrue="1">
      <formula>$J46="T"</formula>
    </cfRule>
    <cfRule type="expression" priority="3" dxfId="0" stopIfTrue="1">
      <formula>$J46="Y"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 topLeftCell="A58">
      <selection activeCell="R14" sqref="R14"/>
    </sheetView>
  </sheetViews>
  <sheetFormatPr defaultColWidth="9.140625" defaultRowHeight="15"/>
  <cols>
    <col min="1" max="1" width="4.00390625" style="95" customWidth="1"/>
    <col min="2" max="2" width="73.7109375" style="95" customWidth="1"/>
    <col min="3" max="3" width="4.140625" style="95" customWidth="1"/>
    <col min="4" max="4" width="10.57421875" style="95" customWidth="1"/>
    <col min="5" max="6" width="7.28125" style="95" customWidth="1"/>
    <col min="7" max="7" width="6.7109375" style="95" customWidth="1"/>
    <col min="8" max="8" width="10.7109375" style="95" customWidth="1"/>
    <col min="9" max="9" width="9.140625" style="95" bestFit="1" customWidth="1"/>
    <col min="10" max="10" width="10.421875" style="95" customWidth="1"/>
    <col min="11" max="16384" width="9.140625" style="95" customWidth="1"/>
  </cols>
  <sheetData>
    <row r="1" spans="1:10" ht="15" customHeight="1">
      <c r="A1" s="34" t="s">
        <v>37</v>
      </c>
      <c r="B1" s="34"/>
      <c r="C1" s="1"/>
      <c r="D1" s="1"/>
      <c r="E1" s="2"/>
      <c r="F1" s="2"/>
      <c r="G1" s="2"/>
      <c r="H1" s="34" t="s">
        <v>197</v>
      </c>
      <c r="I1" s="34"/>
      <c r="J1" s="34"/>
    </row>
    <row r="2" spans="1:10" ht="12.95" customHeight="1">
      <c r="A2" s="3" t="s">
        <v>0</v>
      </c>
      <c r="B2" s="164" t="s">
        <v>1</v>
      </c>
      <c r="C2" s="3"/>
      <c r="D2" s="3" t="s">
        <v>2</v>
      </c>
      <c r="E2" s="164" t="s">
        <v>3</v>
      </c>
      <c r="F2" s="164" t="s">
        <v>4</v>
      </c>
      <c r="G2" s="164" t="s">
        <v>5</v>
      </c>
      <c r="H2" s="3" t="s">
        <v>6</v>
      </c>
      <c r="I2" s="3" t="s">
        <v>7</v>
      </c>
      <c r="J2" s="3" t="s">
        <v>8</v>
      </c>
    </row>
    <row r="3" spans="1:10" ht="12.95" customHeight="1">
      <c r="A3" s="4" t="s">
        <v>9</v>
      </c>
      <c r="B3" s="165"/>
      <c r="C3" s="4"/>
      <c r="D3" s="4" t="s">
        <v>10</v>
      </c>
      <c r="E3" s="165"/>
      <c r="F3" s="165"/>
      <c r="G3" s="165"/>
      <c r="H3" s="4" t="s">
        <v>11</v>
      </c>
      <c r="I3" s="4" t="s">
        <v>39</v>
      </c>
      <c r="J3" s="4" t="s">
        <v>11</v>
      </c>
    </row>
    <row r="4" spans="1:10" ht="12.95" customHeight="1">
      <c r="A4" s="5" t="s">
        <v>12</v>
      </c>
      <c r="B4" s="6"/>
      <c r="C4" s="7"/>
      <c r="D4" s="7"/>
      <c r="E4" s="7"/>
      <c r="F4" s="7"/>
      <c r="G4" s="7"/>
      <c r="H4" s="7"/>
      <c r="I4" s="8"/>
      <c r="J4" s="142"/>
    </row>
    <row r="5" spans="1:10" ht="12.95" customHeight="1">
      <c r="A5" s="154" t="s">
        <v>13</v>
      </c>
      <c r="B5" s="36" t="s">
        <v>101</v>
      </c>
      <c r="C5" s="37" t="s">
        <v>42</v>
      </c>
      <c r="D5" s="39"/>
      <c r="E5" s="38">
        <v>3421</v>
      </c>
      <c r="F5" s="38">
        <v>2229</v>
      </c>
      <c r="G5" s="39" t="s">
        <v>97</v>
      </c>
      <c r="H5" s="40">
        <v>0</v>
      </c>
      <c r="I5" s="41">
        <v>10</v>
      </c>
      <c r="J5" s="42">
        <f>H5+I5</f>
        <v>10</v>
      </c>
    </row>
    <row r="6" spans="1:10" ht="12.95" customHeight="1">
      <c r="A6" s="154"/>
      <c r="B6" s="36" t="s">
        <v>100</v>
      </c>
      <c r="C6" s="37" t="s">
        <v>42</v>
      </c>
      <c r="D6" s="39"/>
      <c r="E6" s="38">
        <v>4374</v>
      </c>
      <c r="F6" s="38">
        <v>2229</v>
      </c>
      <c r="G6" s="39" t="s">
        <v>98</v>
      </c>
      <c r="H6" s="40">
        <v>0</v>
      </c>
      <c r="I6" s="41">
        <v>44.7</v>
      </c>
      <c r="J6" s="42">
        <f aca="true" t="shared" si="0" ref="J6:J7">H6+I6</f>
        <v>44.7</v>
      </c>
    </row>
    <row r="7" spans="1:10" ht="12.95" customHeight="1">
      <c r="A7" s="154"/>
      <c r="B7" s="55" t="s">
        <v>166</v>
      </c>
      <c r="C7" s="50"/>
      <c r="D7" s="45"/>
      <c r="E7" s="152">
        <v>6221</v>
      </c>
      <c r="F7" s="152">
        <v>5169</v>
      </c>
      <c r="G7" s="45" t="s">
        <v>99</v>
      </c>
      <c r="H7" s="48">
        <v>10</v>
      </c>
      <c r="I7" s="53">
        <v>54.7</v>
      </c>
      <c r="J7" s="51">
        <f t="shared" si="0"/>
        <v>64.7</v>
      </c>
    </row>
    <row r="8" spans="1:10" ht="12.95" customHeight="1">
      <c r="A8" s="10"/>
      <c r="B8" s="11"/>
      <c r="C8" s="12"/>
      <c r="D8" s="12"/>
      <c r="E8" s="166" t="s">
        <v>16</v>
      </c>
      <c r="F8" s="166"/>
      <c r="G8" s="166"/>
      <c r="H8" s="92">
        <f>H5+H6</f>
        <v>0</v>
      </c>
      <c r="I8" s="92">
        <f>I5+I6</f>
        <v>54.7</v>
      </c>
      <c r="J8" s="92">
        <f>J5+J6</f>
        <v>54.7</v>
      </c>
    </row>
    <row r="9" spans="1:10" ht="12.95" customHeight="1">
      <c r="A9" s="10"/>
      <c r="B9" s="13" t="s">
        <v>35</v>
      </c>
      <c r="C9" s="12"/>
      <c r="D9" s="12"/>
      <c r="E9" s="162" t="s">
        <v>17</v>
      </c>
      <c r="F9" s="162"/>
      <c r="G9" s="162"/>
      <c r="H9" s="92">
        <f>H7</f>
        <v>10</v>
      </c>
      <c r="I9" s="92">
        <f>I7</f>
        <v>54.7</v>
      </c>
      <c r="J9" s="92">
        <f>J7</f>
        <v>64.7</v>
      </c>
    </row>
    <row r="10" spans="1:10" ht="12.95" customHeight="1">
      <c r="A10" s="10"/>
      <c r="B10" s="14"/>
      <c r="C10" s="12"/>
      <c r="D10" s="12"/>
      <c r="E10" s="163" t="s">
        <v>18</v>
      </c>
      <c r="F10" s="163"/>
      <c r="G10" s="163"/>
      <c r="H10" s="92">
        <v>0</v>
      </c>
      <c r="I10" s="92">
        <v>0</v>
      </c>
      <c r="J10" s="92">
        <v>0</v>
      </c>
    </row>
    <row r="11" spans="1:10" ht="12.95" customHeight="1">
      <c r="A11" s="15"/>
      <c r="B11" s="16"/>
      <c r="C11" s="17"/>
      <c r="D11" s="17"/>
      <c r="E11" s="163" t="s">
        <v>19</v>
      </c>
      <c r="F11" s="163"/>
      <c r="G11" s="163"/>
      <c r="H11" s="93">
        <f>H8-H9-H10</f>
        <v>-10</v>
      </c>
      <c r="I11" s="93">
        <f aca="true" t="shared" si="1" ref="I11:J11">I8-I9-I10</f>
        <v>0</v>
      </c>
      <c r="J11" s="93">
        <f t="shared" si="1"/>
        <v>-10</v>
      </c>
    </row>
    <row r="12" spans="1:10" ht="12.95" customHeight="1">
      <c r="A12" s="18" t="s">
        <v>20</v>
      </c>
      <c r="B12" s="19"/>
      <c r="C12" s="20"/>
      <c r="D12" s="20"/>
      <c r="E12" s="21"/>
      <c r="F12" s="19"/>
      <c r="G12" s="19"/>
      <c r="H12" s="22"/>
      <c r="I12" s="22"/>
      <c r="J12" s="23"/>
    </row>
    <row r="13" spans="1:10" ht="12.95" customHeight="1">
      <c r="A13" s="158" t="s">
        <v>13</v>
      </c>
      <c r="B13" s="43" t="s">
        <v>50</v>
      </c>
      <c r="C13" s="103"/>
      <c r="D13" s="98">
        <v>103533063</v>
      </c>
      <c r="E13" s="98">
        <v>3113</v>
      </c>
      <c r="F13" s="98">
        <v>5011</v>
      </c>
      <c r="G13" s="98">
        <v>8219</v>
      </c>
      <c r="H13" s="99">
        <v>380</v>
      </c>
      <c r="I13" s="107">
        <v>-2.6</v>
      </c>
      <c r="J13" s="51">
        <f aca="true" t="shared" si="2" ref="J13:J40">H13+I13</f>
        <v>377.4</v>
      </c>
    </row>
    <row r="14" spans="1:10" ht="12.95" customHeight="1">
      <c r="A14" s="158"/>
      <c r="B14" s="36" t="s">
        <v>51</v>
      </c>
      <c r="C14" s="104" t="s">
        <v>42</v>
      </c>
      <c r="D14" s="100">
        <v>103533063</v>
      </c>
      <c r="E14" s="100">
        <v>3113</v>
      </c>
      <c r="F14" s="100">
        <v>5424</v>
      </c>
      <c r="G14" s="100">
        <v>8219</v>
      </c>
      <c r="H14" s="101">
        <v>0</v>
      </c>
      <c r="I14" s="108">
        <v>2.6</v>
      </c>
      <c r="J14" s="42">
        <f t="shared" si="2"/>
        <v>2.6</v>
      </c>
    </row>
    <row r="15" spans="1:10" ht="12.95" customHeight="1">
      <c r="A15" s="159" t="s">
        <v>14</v>
      </c>
      <c r="B15" s="43" t="s">
        <v>52</v>
      </c>
      <c r="C15" s="103"/>
      <c r="D15" s="98"/>
      <c r="E15" s="98">
        <v>3419</v>
      </c>
      <c r="F15" s="98">
        <v>5492</v>
      </c>
      <c r="G15" s="98"/>
      <c r="H15" s="110">
        <v>87.5</v>
      </c>
      <c r="I15" s="107">
        <v>-15</v>
      </c>
      <c r="J15" s="51">
        <f t="shared" si="2"/>
        <v>72.5</v>
      </c>
    </row>
    <row r="16" spans="1:10" ht="12.95" customHeight="1">
      <c r="A16" s="160"/>
      <c r="B16" s="36" t="s">
        <v>78</v>
      </c>
      <c r="C16" s="104" t="s">
        <v>42</v>
      </c>
      <c r="D16" s="100"/>
      <c r="E16" s="100">
        <v>3419</v>
      </c>
      <c r="F16" s="100">
        <v>5222</v>
      </c>
      <c r="G16" s="39" t="s">
        <v>49</v>
      </c>
      <c r="H16" s="102">
        <v>0</v>
      </c>
      <c r="I16" s="108">
        <v>15</v>
      </c>
      <c r="J16" s="42">
        <f t="shared" si="2"/>
        <v>15</v>
      </c>
    </row>
    <row r="17" spans="1:10" ht="12.95" customHeight="1">
      <c r="A17" s="154" t="s">
        <v>15</v>
      </c>
      <c r="B17" s="55" t="s">
        <v>53</v>
      </c>
      <c r="C17" s="112"/>
      <c r="D17" s="142"/>
      <c r="E17" s="142">
        <v>3419</v>
      </c>
      <c r="F17" s="142">
        <v>5222</v>
      </c>
      <c r="G17" s="45" t="s">
        <v>54</v>
      </c>
      <c r="H17" s="148">
        <v>300</v>
      </c>
      <c r="I17" s="114">
        <v>-299.6</v>
      </c>
      <c r="J17" s="51">
        <f t="shared" si="2"/>
        <v>0.39999999999997726</v>
      </c>
    </row>
    <row r="18" spans="1:10" ht="12.95" customHeight="1">
      <c r="A18" s="154"/>
      <c r="B18" s="55" t="s">
        <v>62</v>
      </c>
      <c r="C18" s="112"/>
      <c r="D18" s="142"/>
      <c r="E18" s="142">
        <v>3419</v>
      </c>
      <c r="F18" s="142">
        <v>5222</v>
      </c>
      <c r="G18" s="45" t="s">
        <v>55</v>
      </c>
      <c r="H18" s="148">
        <v>10</v>
      </c>
      <c r="I18" s="114">
        <v>25</v>
      </c>
      <c r="J18" s="51">
        <f t="shared" si="2"/>
        <v>35</v>
      </c>
    </row>
    <row r="19" spans="1:10" ht="12.95" customHeight="1">
      <c r="A19" s="154"/>
      <c r="B19" s="55" t="s">
        <v>63</v>
      </c>
      <c r="C19" s="112"/>
      <c r="D19" s="142"/>
      <c r="E19" s="142">
        <v>3419</v>
      </c>
      <c r="F19" s="142">
        <v>5222</v>
      </c>
      <c r="G19" s="45" t="s">
        <v>56</v>
      </c>
      <c r="H19" s="148">
        <v>20</v>
      </c>
      <c r="I19" s="114">
        <v>34</v>
      </c>
      <c r="J19" s="51">
        <f t="shared" si="2"/>
        <v>54</v>
      </c>
    </row>
    <row r="20" spans="1:10" ht="12.95" customHeight="1">
      <c r="A20" s="154"/>
      <c r="B20" s="55" t="s">
        <v>64</v>
      </c>
      <c r="C20" s="112"/>
      <c r="D20" s="142"/>
      <c r="E20" s="142">
        <v>3419</v>
      </c>
      <c r="F20" s="142">
        <v>5222</v>
      </c>
      <c r="G20" s="45" t="s">
        <v>57</v>
      </c>
      <c r="H20" s="148">
        <v>40</v>
      </c>
      <c r="I20" s="114">
        <v>50</v>
      </c>
      <c r="J20" s="51">
        <f t="shared" si="2"/>
        <v>90</v>
      </c>
    </row>
    <row r="21" spans="1:10" ht="12.95" customHeight="1">
      <c r="A21" s="154"/>
      <c r="B21" s="36" t="s">
        <v>65</v>
      </c>
      <c r="C21" s="104" t="s">
        <v>42</v>
      </c>
      <c r="D21" s="100"/>
      <c r="E21" s="100">
        <v>3419</v>
      </c>
      <c r="F21" s="100">
        <v>5222</v>
      </c>
      <c r="G21" s="39" t="s">
        <v>58</v>
      </c>
      <c r="H21" s="102">
        <v>0</v>
      </c>
      <c r="I21" s="108">
        <v>23.8</v>
      </c>
      <c r="J21" s="42">
        <f t="shared" si="2"/>
        <v>23.8</v>
      </c>
    </row>
    <row r="22" spans="1:10" ht="12.95" customHeight="1">
      <c r="A22" s="154"/>
      <c r="B22" s="36" t="s">
        <v>66</v>
      </c>
      <c r="C22" s="104" t="s">
        <v>42</v>
      </c>
      <c r="D22" s="100"/>
      <c r="E22" s="100">
        <v>3419</v>
      </c>
      <c r="F22" s="100">
        <v>5222</v>
      </c>
      <c r="G22" s="39" t="s">
        <v>59</v>
      </c>
      <c r="H22" s="102">
        <v>0</v>
      </c>
      <c r="I22" s="108">
        <v>5.4</v>
      </c>
      <c r="J22" s="42">
        <f t="shared" si="2"/>
        <v>5.4</v>
      </c>
    </row>
    <row r="23" spans="1:10" s="115" customFormat="1" ht="12.95" customHeight="1">
      <c r="A23" s="154"/>
      <c r="B23" s="55" t="s">
        <v>67</v>
      </c>
      <c r="C23" s="112"/>
      <c r="D23" s="142"/>
      <c r="E23" s="142">
        <v>3419</v>
      </c>
      <c r="F23" s="142">
        <v>5222</v>
      </c>
      <c r="G23" s="45" t="s">
        <v>60</v>
      </c>
      <c r="H23" s="148">
        <v>10</v>
      </c>
      <c r="I23" s="114">
        <v>161.4</v>
      </c>
      <c r="J23" s="51">
        <f t="shared" si="2"/>
        <v>171.4</v>
      </c>
    </row>
    <row r="24" spans="1:10" s="115" customFormat="1" ht="12.95" customHeight="1">
      <c r="A24" s="158" t="s">
        <v>61</v>
      </c>
      <c r="B24" s="55" t="s">
        <v>79</v>
      </c>
      <c r="C24" s="112"/>
      <c r="D24" s="142"/>
      <c r="E24" s="142">
        <v>3419</v>
      </c>
      <c r="F24" s="142">
        <v>5222</v>
      </c>
      <c r="G24" s="45" t="s">
        <v>68</v>
      </c>
      <c r="H24" s="148">
        <v>7350</v>
      </c>
      <c r="I24" s="114">
        <v>-213.4</v>
      </c>
      <c r="J24" s="109">
        <f t="shared" si="2"/>
        <v>7136.6</v>
      </c>
    </row>
    <row r="25" spans="1:10" s="115" customFormat="1" ht="12.95" customHeight="1">
      <c r="A25" s="158"/>
      <c r="B25" s="36" t="s">
        <v>80</v>
      </c>
      <c r="C25" s="104" t="s">
        <v>42</v>
      </c>
      <c r="D25" s="100"/>
      <c r="E25" s="100">
        <v>3419</v>
      </c>
      <c r="F25" s="100">
        <v>5222</v>
      </c>
      <c r="G25" s="39" t="s">
        <v>69</v>
      </c>
      <c r="H25" s="102">
        <v>0</v>
      </c>
      <c r="I25" s="108">
        <v>17.3</v>
      </c>
      <c r="J25" s="111">
        <f t="shared" si="2"/>
        <v>17.3</v>
      </c>
    </row>
    <row r="26" spans="1:10" s="115" customFormat="1" ht="12.95" customHeight="1">
      <c r="A26" s="158"/>
      <c r="B26" s="36" t="s">
        <v>81</v>
      </c>
      <c r="C26" s="104" t="s">
        <v>42</v>
      </c>
      <c r="D26" s="100"/>
      <c r="E26" s="100">
        <v>3419</v>
      </c>
      <c r="F26" s="100">
        <v>5222</v>
      </c>
      <c r="G26" s="39" t="s">
        <v>70</v>
      </c>
      <c r="H26" s="102">
        <v>0</v>
      </c>
      <c r="I26" s="108">
        <v>50</v>
      </c>
      <c r="J26" s="111">
        <f t="shared" si="2"/>
        <v>50</v>
      </c>
    </row>
    <row r="27" spans="1:10" s="115" customFormat="1" ht="12.95" customHeight="1">
      <c r="A27" s="158"/>
      <c r="B27" s="36" t="s">
        <v>82</v>
      </c>
      <c r="C27" s="104" t="s">
        <v>42</v>
      </c>
      <c r="D27" s="100"/>
      <c r="E27" s="100">
        <v>3419</v>
      </c>
      <c r="F27" s="100">
        <v>5222</v>
      </c>
      <c r="G27" s="39" t="s">
        <v>71</v>
      </c>
      <c r="H27" s="102">
        <v>0</v>
      </c>
      <c r="I27" s="108">
        <v>29</v>
      </c>
      <c r="J27" s="111">
        <f t="shared" si="2"/>
        <v>29</v>
      </c>
    </row>
    <row r="28" spans="1:10" s="115" customFormat="1" ht="12.95" customHeight="1">
      <c r="A28" s="158"/>
      <c r="B28" s="36" t="s">
        <v>94</v>
      </c>
      <c r="C28" s="104" t="s">
        <v>42</v>
      </c>
      <c r="D28" s="100"/>
      <c r="E28" s="100">
        <v>5512</v>
      </c>
      <c r="F28" s="100">
        <v>5222</v>
      </c>
      <c r="G28" s="39" t="s">
        <v>72</v>
      </c>
      <c r="H28" s="102">
        <v>0</v>
      </c>
      <c r="I28" s="108">
        <v>27.4</v>
      </c>
      <c r="J28" s="111">
        <f t="shared" si="2"/>
        <v>27.4</v>
      </c>
    </row>
    <row r="29" spans="1:10" s="115" customFormat="1" ht="12.95" customHeight="1">
      <c r="A29" s="158"/>
      <c r="B29" s="55" t="s">
        <v>77</v>
      </c>
      <c r="C29" s="112"/>
      <c r="D29" s="142"/>
      <c r="E29" s="142">
        <v>3419</v>
      </c>
      <c r="F29" s="142">
        <v>5222</v>
      </c>
      <c r="G29" s="45" t="s">
        <v>59</v>
      </c>
      <c r="H29" s="148">
        <v>5.4</v>
      </c>
      <c r="I29" s="114">
        <v>5.3</v>
      </c>
      <c r="J29" s="109">
        <f t="shared" si="2"/>
        <v>10.7</v>
      </c>
    </row>
    <row r="30" spans="1:10" s="115" customFormat="1" ht="12.95" customHeight="1">
      <c r="A30" s="158"/>
      <c r="B30" s="36" t="s">
        <v>83</v>
      </c>
      <c r="C30" s="104" t="s">
        <v>42</v>
      </c>
      <c r="D30" s="100"/>
      <c r="E30" s="100">
        <v>3419</v>
      </c>
      <c r="F30" s="100">
        <v>5222</v>
      </c>
      <c r="G30" s="39" t="s">
        <v>73</v>
      </c>
      <c r="H30" s="102">
        <v>0</v>
      </c>
      <c r="I30" s="108">
        <v>23.5</v>
      </c>
      <c r="J30" s="111">
        <f t="shared" si="2"/>
        <v>23.5</v>
      </c>
    </row>
    <row r="31" spans="1:10" ht="12.95" customHeight="1">
      <c r="A31" s="158"/>
      <c r="B31" s="36" t="s">
        <v>84</v>
      </c>
      <c r="C31" s="104" t="s">
        <v>42</v>
      </c>
      <c r="D31" s="100"/>
      <c r="E31" s="100">
        <v>3419</v>
      </c>
      <c r="F31" s="100">
        <v>5222</v>
      </c>
      <c r="G31" s="39" t="s">
        <v>74</v>
      </c>
      <c r="H31" s="101">
        <v>0</v>
      </c>
      <c r="I31" s="108">
        <v>6.4</v>
      </c>
      <c r="J31" s="111">
        <f t="shared" si="2"/>
        <v>6.4</v>
      </c>
    </row>
    <row r="32" spans="1:10" ht="12.95" customHeight="1">
      <c r="A32" s="158"/>
      <c r="B32" s="36" t="s">
        <v>85</v>
      </c>
      <c r="C32" s="104" t="s">
        <v>42</v>
      </c>
      <c r="D32" s="100"/>
      <c r="E32" s="100">
        <v>3419</v>
      </c>
      <c r="F32" s="100">
        <v>5222</v>
      </c>
      <c r="G32" s="39" t="s">
        <v>75</v>
      </c>
      <c r="H32" s="101">
        <v>0</v>
      </c>
      <c r="I32" s="108">
        <v>24.5</v>
      </c>
      <c r="J32" s="111">
        <f t="shared" si="2"/>
        <v>24.5</v>
      </c>
    </row>
    <row r="33" spans="1:10" ht="12.95" customHeight="1">
      <c r="A33" s="158"/>
      <c r="B33" s="36" t="s">
        <v>86</v>
      </c>
      <c r="C33" s="104" t="s">
        <v>42</v>
      </c>
      <c r="D33" s="100"/>
      <c r="E33" s="100">
        <v>3419</v>
      </c>
      <c r="F33" s="100">
        <v>5222</v>
      </c>
      <c r="G33" s="39" t="s">
        <v>76</v>
      </c>
      <c r="H33" s="101">
        <v>0</v>
      </c>
      <c r="I33" s="108">
        <v>30</v>
      </c>
      <c r="J33" s="111">
        <f t="shared" si="2"/>
        <v>30</v>
      </c>
    </row>
    <row r="34" spans="1:10" ht="12.95" customHeight="1">
      <c r="A34" s="159" t="s">
        <v>87</v>
      </c>
      <c r="B34" s="55" t="s">
        <v>89</v>
      </c>
      <c r="C34" s="112"/>
      <c r="D34" s="142"/>
      <c r="E34" s="142">
        <v>3419</v>
      </c>
      <c r="F34" s="142">
        <v>5222</v>
      </c>
      <c r="G34" s="45" t="s">
        <v>90</v>
      </c>
      <c r="H34" s="147">
        <v>1000</v>
      </c>
      <c r="I34" s="114">
        <v>-89.7</v>
      </c>
      <c r="J34" s="109">
        <f t="shared" si="2"/>
        <v>910.3</v>
      </c>
    </row>
    <row r="35" spans="1:10" ht="12.95" customHeight="1">
      <c r="A35" s="161"/>
      <c r="B35" s="55" t="s">
        <v>92</v>
      </c>
      <c r="C35" s="112"/>
      <c r="D35" s="142"/>
      <c r="E35" s="142">
        <v>3419</v>
      </c>
      <c r="F35" s="142">
        <v>5222</v>
      </c>
      <c r="G35" s="45" t="s">
        <v>69</v>
      </c>
      <c r="H35" s="147">
        <v>17.3</v>
      </c>
      <c r="I35" s="114">
        <v>43.4</v>
      </c>
      <c r="J35" s="109">
        <f t="shared" si="2"/>
        <v>60.7</v>
      </c>
    </row>
    <row r="36" spans="1:10" ht="12.95" customHeight="1">
      <c r="A36" s="161"/>
      <c r="B36" s="55" t="s">
        <v>93</v>
      </c>
      <c r="C36" s="112"/>
      <c r="D36" s="142"/>
      <c r="E36" s="142">
        <v>5512</v>
      </c>
      <c r="F36" s="142">
        <v>5222</v>
      </c>
      <c r="G36" s="45" t="s">
        <v>72</v>
      </c>
      <c r="H36" s="147">
        <v>27.4</v>
      </c>
      <c r="I36" s="114">
        <v>20</v>
      </c>
      <c r="J36" s="109">
        <f t="shared" si="2"/>
        <v>47.4</v>
      </c>
    </row>
    <row r="37" spans="1:10" ht="12.95" customHeight="1">
      <c r="A37" s="160"/>
      <c r="B37" s="55" t="s">
        <v>91</v>
      </c>
      <c r="C37" s="112"/>
      <c r="D37" s="142"/>
      <c r="E37" s="142">
        <v>3419</v>
      </c>
      <c r="F37" s="142">
        <v>5222</v>
      </c>
      <c r="G37" s="45" t="s">
        <v>76</v>
      </c>
      <c r="H37" s="147">
        <v>30</v>
      </c>
      <c r="I37" s="114">
        <v>26.3</v>
      </c>
      <c r="J37" s="109">
        <f t="shared" si="2"/>
        <v>56.3</v>
      </c>
    </row>
    <row r="38" spans="1:10" ht="12.95" customHeight="1">
      <c r="A38" s="155" t="s">
        <v>88</v>
      </c>
      <c r="B38" s="43" t="s">
        <v>45</v>
      </c>
      <c r="C38" s="105"/>
      <c r="D38" s="96"/>
      <c r="E38" s="153">
        <v>3392</v>
      </c>
      <c r="F38" s="153">
        <v>5222</v>
      </c>
      <c r="G38" s="45" t="s">
        <v>40</v>
      </c>
      <c r="H38" s="48">
        <v>450</v>
      </c>
      <c r="I38" s="54">
        <v>-39.2</v>
      </c>
      <c r="J38" s="51">
        <f t="shared" si="2"/>
        <v>410.8</v>
      </c>
    </row>
    <row r="39" spans="1:10" ht="12.95" customHeight="1">
      <c r="A39" s="156"/>
      <c r="B39" s="36" t="s">
        <v>46</v>
      </c>
      <c r="C39" s="106" t="s">
        <v>42</v>
      </c>
      <c r="D39" s="72"/>
      <c r="E39" s="38">
        <v>3392</v>
      </c>
      <c r="F39" s="38">
        <v>5222</v>
      </c>
      <c r="G39" s="39" t="s">
        <v>41</v>
      </c>
      <c r="H39" s="40">
        <v>0</v>
      </c>
      <c r="I39" s="67">
        <v>4.5</v>
      </c>
      <c r="J39" s="42">
        <f t="shared" si="2"/>
        <v>4.5</v>
      </c>
    </row>
    <row r="40" spans="1:10" ht="12.95" customHeight="1">
      <c r="A40" s="156"/>
      <c r="B40" s="36" t="s">
        <v>47</v>
      </c>
      <c r="C40" s="106" t="s">
        <v>42</v>
      </c>
      <c r="D40" s="72"/>
      <c r="E40" s="38">
        <v>3329</v>
      </c>
      <c r="F40" s="38">
        <v>5222</v>
      </c>
      <c r="G40" s="39" t="s">
        <v>43</v>
      </c>
      <c r="H40" s="40">
        <v>0</v>
      </c>
      <c r="I40" s="67">
        <v>17</v>
      </c>
      <c r="J40" s="42">
        <f t="shared" si="2"/>
        <v>17</v>
      </c>
    </row>
    <row r="41" spans="1:10" ht="12.95" customHeight="1">
      <c r="A41" s="156"/>
      <c r="B41" s="36" t="s">
        <v>48</v>
      </c>
      <c r="C41" s="37" t="s">
        <v>42</v>
      </c>
      <c r="D41" s="39"/>
      <c r="E41" s="38">
        <v>3392</v>
      </c>
      <c r="F41" s="38">
        <v>5222</v>
      </c>
      <c r="G41" s="39" t="s">
        <v>44</v>
      </c>
      <c r="H41" s="40">
        <v>0</v>
      </c>
      <c r="I41" s="67">
        <v>17.7</v>
      </c>
      <c r="J41" s="42">
        <f>H41+I41</f>
        <v>17.7</v>
      </c>
    </row>
    <row r="42" spans="1:10" ht="12.95" customHeight="1">
      <c r="A42" s="155" t="s">
        <v>95</v>
      </c>
      <c r="B42" s="55" t="s">
        <v>103</v>
      </c>
      <c r="C42" s="50"/>
      <c r="D42" s="152">
        <v>13015</v>
      </c>
      <c r="E42" s="152">
        <v>4369</v>
      </c>
      <c r="F42" s="152">
        <v>5011</v>
      </c>
      <c r="G42" s="45" t="s">
        <v>96</v>
      </c>
      <c r="H42" s="51">
        <v>816</v>
      </c>
      <c r="I42" s="52">
        <v>-22</v>
      </c>
      <c r="J42" s="51">
        <f aca="true" t="shared" si="3" ref="J42:J45">H42+I42</f>
        <v>794</v>
      </c>
    </row>
    <row r="43" spans="1:10" ht="12.95" customHeight="1">
      <c r="A43" s="156"/>
      <c r="B43" s="55" t="s">
        <v>102</v>
      </c>
      <c r="C43" s="50"/>
      <c r="D43" s="152">
        <v>13015</v>
      </c>
      <c r="E43" s="152">
        <v>4369</v>
      </c>
      <c r="F43" s="152">
        <v>5031</v>
      </c>
      <c r="G43" s="45" t="s">
        <v>96</v>
      </c>
      <c r="H43" s="51">
        <v>202</v>
      </c>
      <c r="I43" s="52">
        <v>-6</v>
      </c>
      <c r="J43" s="51">
        <f t="shared" si="3"/>
        <v>196</v>
      </c>
    </row>
    <row r="44" spans="1:10" ht="12.95" customHeight="1">
      <c r="A44" s="156"/>
      <c r="B44" s="55" t="s">
        <v>104</v>
      </c>
      <c r="C44" s="50"/>
      <c r="D44" s="152">
        <v>13015</v>
      </c>
      <c r="E44" s="152">
        <v>4369</v>
      </c>
      <c r="F44" s="152">
        <v>5032</v>
      </c>
      <c r="G44" s="45" t="s">
        <v>96</v>
      </c>
      <c r="H44" s="51">
        <v>73</v>
      </c>
      <c r="I44" s="52">
        <v>-2</v>
      </c>
      <c r="J44" s="51">
        <f t="shared" si="3"/>
        <v>71</v>
      </c>
    </row>
    <row r="45" spans="1:10" ht="12.95" customHeight="1">
      <c r="A45" s="157"/>
      <c r="B45" s="71" t="s">
        <v>105</v>
      </c>
      <c r="C45" s="37" t="s">
        <v>42</v>
      </c>
      <c r="D45" s="38">
        <v>13015</v>
      </c>
      <c r="E45" s="38">
        <v>4369</v>
      </c>
      <c r="F45" s="38">
        <v>5424</v>
      </c>
      <c r="G45" s="39" t="s">
        <v>96</v>
      </c>
      <c r="H45" s="42">
        <v>0</v>
      </c>
      <c r="I45" s="49">
        <v>30</v>
      </c>
      <c r="J45" s="42">
        <f t="shared" si="3"/>
        <v>30</v>
      </c>
    </row>
    <row r="46" spans="1:10" ht="12.95" customHeight="1">
      <c r="A46" s="155" t="s">
        <v>110</v>
      </c>
      <c r="B46" s="135" t="s">
        <v>114</v>
      </c>
      <c r="C46" s="50"/>
      <c r="D46" s="152"/>
      <c r="E46" s="142">
        <v>6171</v>
      </c>
      <c r="F46" s="142">
        <v>5901</v>
      </c>
      <c r="G46" s="143" t="s">
        <v>106</v>
      </c>
      <c r="H46" s="51">
        <v>2702.35</v>
      </c>
      <c r="I46" s="52">
        <v>-2702.35</v>
      </c>
      <c r="J46" s="51">
        <v>0</v>
      </c>
    </row>
    <row r="47" spans="1:10" ht="12.95" customHeight="1">
      <c r="A47" s="156"/>
      <c r="B47" s="121" t="s">
        <v>113</v>
      </c>
      <c r="C47" s="37" t="s">
        <v>42</v>
      </c>
      <c r="D47" s="39" t="s">
        <v>111</v>
      </c>
      <c r="E47" s="100">
        <v>6171</v>
      </c>
      <c r="F47" s="125">
        <v>5011</v>
      </c>
      <c r="G47" s="126" t="s">
        <v>106</v>
      </c>
      <c r="H47" s="42">
        <v>0</v>
      </c>
      <c r="I47" s="49">
        <v>484</v>
      </c>
      <c r="J47" s="42">
        <v>484</v>
      </c>
    </row>
    <row r="48" spans="1:10" ht="12.95" customHeight="1">
      <c r="A48" s="156"/>
      <c r="B48" s="122" t="s">
        <v>115</v>
      </c>
      <c r="C48" s="37" t="s">
        <v>42</v>
      </c>
      <c r="D48" s="39" t="s">
        <v>111</v>
      </c>
      <c r="E48" s="100">
        <v>6171</v>
      </c>
      <c r="F48" s="125">
        <v>5021</v>
      </c>
      <c r="G48" s="126" t="s">
        <v>106</v>
      </c>
      <c r="H48" s="42">
        <v>0</v>
      </c>
      <c r="I48" s="49">
        <v>275.35</v>
      </c>
      <c r="J48" s="42">
        <v>275.35</v>
      </c>
    </row>
    <row r="49" spans="1:10" ht="12.95" customHeight="1">
      <c r="A49" s="156"/>
      <c r="B49" s="122" t="s">
        <v>138</v>
      </c>
      <c r="C49" s="37" t="s">
        <v>42</v>
      </c>
      <c r="D49" s="39" t="s">
        <v>111</v>
      </c>
      <c r="E49" s="100">
        <v>6171</v>
      </c>
      <c r="F49" s="125">
        <v>5031</v>
      </c>
      <c r="G49" s="126" t="s">
        <v>106</v>
      </c>
      <c r="H49" s="42">
        <v>0</v>
      </c>
      <c r="I49" s="49">
        <v>120</v>
      </c>
      <c r="J49" s="42">
        <v>120</v>
      </c>
    </row>
    <row r="50" spans="1:10" ht="12.95" customHeight="1">
      <c r="A50" s="156"/>
      <c r="B50" s="122" t="s">
        <v>116</v>
      </c>
      <c r="C50" s="37" t="s">
        <v>42</v>
      </c>
      <c r="D50" s="39" t="s">
        <v>111</v>
      </c>
      <c r="E50" s="100">
        <v>6171</v>
      </c>
      <c r="F50" s="125">
        <v>5032</v>
      </c>
      <c r="G50" s="126" t="s">
        <v>106</v>
      </c>
      <c r="H50" s="42">
        <v>0</v>
      </c>
      <c r="I50" s="49">
        <v>44</v>
      </c>
      <c r="J50" s="42">
        <v>44</v>
      </c>
    </row>
    <row r="51" spans="1:10" ht="12.95" customHeight="1">
      <c r="A51" s="156"/>
      <c r="B51" s="122" t="s">
        <v>117</v>
      </c>
      <c r="C51" s="37" t="s">
        <v>42</v>
      </c>
      <c r="D51" s="39" t="s">
        <v>112</v>
      </c>
      <c r="E51" s="100">
        <v>6171</v>
      </c>
      <c r="F51" s="125">
        <v>5136</v>
      </c>
      <c r="G51" s="126" t="s">
        <v>106</v>
      </c>
      <c r="H51" s="42">
        <v>0</v>
      </c>
      <c r="I51" s="49">
        <v>5</v>
      </c>
      <c r="J51" s="42">
        <v>5</v>
      </c>
    </row>
    <row r="52" spans="1:10" ht="12.95" customHeight="1">
      <c r="A52" s="156"/>
      <c r="B52" s="122" t="s">
        <v>118</v>
      </c>
      <c r="C52" s="37" t="s">
        <v>42</v>
      </c>
      <c r="D52" s="39" t="s">
        <v>112</v>
      </c>
      <c r="E52" s="100">
        <v>6171</v>
      </c>
      <c r="F52" s="125">
        <v>5137</v>
      </c>
      <c r="G52" s="126" t="s">
        <v>106</v>
      </c>
      <c r="H52" s="42">
        <v>0</v>
      </c>
      <c r="I52" s="49">
        <v>6</v>
      </c>
      <c r="J52" s="42">
        <v>6</v>
      </c>
    </row>
    <row r="53" spans="1:10" ht="12.95" customHeight="1">
      <c r="A53" s="156"/>
      <c r="B53" s="122" t="s">
        <v>119</v>
      </c>
      <c r="C53" s="37" t="s">
        <v>42</v>
      </c>
      <c r="D53" s="39" t="s">
        <v>112</v>
      </c>
      <c r="E53" s="100">
        <v>6171</v>
      </c>
      <c r="F53" s="125">
        <v>5139</v>
      </c>
      <c r="G53" s="126" t="s">
        <v>106</v>
      </c>
      <c r="H53" s="42">
        <v>0</v>
      </c>
      <c r="I53" s="49">
        <v>6</v>
      </c>
      <c r="J53" s="42">
        <v>6</v>
      </c>
    </row>
    <row r="54" spans="1:10" ht="12.95" customHeight="1">
      <c r="A54" s="156"/>
      <c r="B54" s="122" t="s">
        <v>120</v>
      </c>
      <c r="C54" s="37" t="s">
        <v>42</v>
      </c>
      <c r="D54" s="39"/>
      <c r="E54" s="100">
        <v>6171</v>
      </c>
      <c r="F54" s="125">
        <v>5142</v>
      </c>
      <c r="G54" s="126" t="s">
        <v>106</v>
      </c>
      <c r="H54" s="42">
        <v>0</v>
      </c>
      <c r="I54" s="49">
        <v>2</v>
      </c>
      <c r="J54" s="42">
        <v>2</v>
      </c>
    </row>
    <row r="55" spans="1:10" ht="12.95" customHeight="1">
      <c r="A55" s="156"/>
      <c r="B55" s="122" t="s">
        <v>121</v>
      </c>
      <c r="C55" s="37" t="s">
        <v>42</v>
      </c>
      <c r="D55" s="39" t="s">
        <v>112</v>
      </c>
      <c r="E55" s="100">
        <v>6171</v>
      </c>
      <c r="F55" s="125" t="s">
        <v>107</v>
      </c>
      <c r="G55" s="126" t="s">
        <v>106</v>
      </c>
      <c r="H55" s="42">
        <v>0</v>
      </c>
      <c r="I55" s="49">
        <v>3</v>
      </c>
      <c r="J55" s="42">
        <v>3</v>
      </c>
    </row>
    <row r="56" spans="1:10" ht="12.95" customHeight="1">
      <c r="A56" s="156"/>
      <c r="B56" s="122" t="s">
        <v>122</v>
      </c>
      <c r="C56" s="37" t="s">
        <v>42</v>
      </c>
      <c r="D56" s="39" t="s">
        <v>112</v>
      </c>
      <c r="E56" s="100">
        <v>6171</v>
      </c>
      <c r="F56" s="125" t="s">
        <v>108</v>
      </c>
      <c r="G56" s="126" t="s">
        <v>106</v>
      </c>
      <c r="H56" s="42">
        <v>0</v>
      </c>
      <c r="I56" s="49">
        <v>12</v>
      </c>
      <c r="J56" s="42">
        <v>12</v>
      </c>
    </row>
    <row r="57" spans="1:10" ht="12.95" customHeight="1">
      <c r="A57" s="156"/>
      <c r="B57" s="122" t="s">
        <v>123</v>
      </c>
      <c r="C57" s="37" t="s">
        <v>42</v>
      </c>
      <c r="D57" s="39" t="s">
        <v>112</v>
      </c>
      <c r="E57" s="100">
        <v>6171</v>
      </c>
      <c r="F57" s="127">
        <v>5154</v>
      </c>
      <c r="G57" s="126" t="s">
        <v>106</v>
      </c>
      <c r="H57" s="42">
        <v>0</v>
      </c>
      <c r="I57" s="49">
        <v>9</v>
      </c>
      <c r="J57" s="42">
        <v>9</v>
      </c>
    </row>
    <row r="58" spans="1:10" ht="12.95" customHeight="1">
      <c r="A58" s="156"/>
      <c r="B58" s="122" t="s">
        <v>124</v>
      </c>
      <c r="C58" s="37" t="s">
        <v>42</v>
      </c>
      <c r="D58" s="39" t="s">
        <v>112</v>
      </c>
      <c r="E58" s="100">
        <v>6171</v>
      </c>
      <c r="F58" s="127" t="s">
        <v>109</v>
      </c>
      <c r="G58" s="126" t="s">
        <v>106</v>
      </c>
      <c r="H58" s="42">
        <v>0</v>
      </c>
      <c r="I58" s="49">
        <v>13</v>
      </c>
      <c r="J58" s="42">
        <v>13</v>
      </c>
    </row>
    <row r="59" spans="1:10" ht="12.95" customHeight="1">
      <c r="A59" s="156"/>
      <c r="B59" s="122" t="s">
        <v>125</v>
      </c>
      <c r="C59" s="37" t="s">
        <v>42</v>
      </c>
      <c r="D59" s="39" t="s">
        <v>112</v>
      </c>
      <c r="E59" s="100">
        <v>6171</v>
      </c>
      <c r="F59" s="125">
        <v>5157</v>
      </c>
      <c r="G59" s="126" t="s">
        <v>106</v>
      </c>
      <c r="H59" s="42">
        <v>0</v>
      </c>
      <c r="I59" s="49">
        <v>1</v>
      </c>
      <c r="J59" s="42">
        <v>1</v>
      </c>
    </row>
    <row r="60" spans="1:10" ht="12.95" customHeight="1">
      <c r="A60" s="156"/>
      <c r="B60" s="122" t="s">
        <v>126</v>
      </c>
      <c r="C60" s="37" t="s">
        <v>42</v>
      </c>
      <c r="D60" s="39" t="s">
        <v>112</v>
      </c>
      <c r="E60" s="100">
        <v>6171</v>
      </c>
      <c r="F60" s="125">
        <v>5161</v>
      </c>
      <c r="G60" s="126" t="s">
        <v>106</v>
      </c>
      <c r="H60" s="42">
        <v>0</v>
      </c>
      <c r="I60" s="49">
        <v>2</v>
      </c>
      <c r="J60" s="42">
        <v>2</v>
      </c>
    </row>
    <row r="61" spans="1:10" ht="12.95" customHeight="1">
      <c r="A61" s="156"/>
      <c r="B61" s="122" t="s">
        <v>127</v>
      </c>
      <c r="C61" s="37" t="s">
        <v>42</v>
      </c>
      <c r="D61" s="39" t="s">
        <v>112</v>
      </c>
      <c r="E61" s="100">
        <v>6171</v>
      </c>
      <c r="F61" s="125">
        <v>5162</v>
      </c>
      <c r="G61" s="126" t="s">
        <v>106</v>
      </c>
      <c r="H61" s="42">
        <v>0</v>
      </c>
      <c r="I61" s="49">
        <v>6</v>
      </c>
      <c r="J61" s="42">
        <v>6</v>
      </c>
    </row>
    <row r="62" spans="1:10" ht="12.95" customHeight="1">
      <c r="A62" s="156"/>
      <c r="B62" s="122" t="s">
        <v>128</v>
      </c>
      <c r="C62" s="37" t="s">
        <v>42</v>
      </c>
      <c r="D62" s="39"/>
      <c r="E62" s="100">
        <v>6171</v>
      </c>
      <c r="F62" s="125">
        <v>5163</v>
      </c>
      <c r="G62" s="126" t="s">
        <v>106</v>
      </c>
      <c r="H62" s="42">
        <v>0</v>
      </c>
      <c r="I62" s="49">
        <v>1</v>
      </c>
      <c r="J62" s="42">
        <v>1</v>
      </c>
    </row>
    <row r="63" spans="1:10" ht="12.95" customHeight="1">
      <c r="A63" s="156"/>
      <c r="B63" s="122" t="s">
        <v>129</v>
      </c>
      <c r="C63" s="37" t="s">
        <v>42</v>
      </c>
      <c r="D63" s="39" t="s">
        <v>112</v>
      </c>
      <c r="E63" s="100">
        <v>6171</v>
      </c>
      <c r="F63" s="125">
        <v>5164</v>
      </c>
      <c r="G63" s="126" t="s">
        <v>106</v>
      </c>
      <c r="H63" s="42">
        <v>0</v>
      </c>
      <c r="I63" s="49">
        <v>37</v>
      </c>
      <c r="J63" s="42">
        <v>37</v>
      </c>
    </row>
    <row r="64" spans="1:10" ht="12.95" customHeight="1">
      <c r="A64" s="156"/>
      <c r="B64" s="122" t="s">
        <v>130</v>
      </c>
      <c r="C64" s="37" t="s">
        <v>42</v>
      </c>
      <c r="D64" s="39" t="s">
        <v>112</v>
      </c>
      <c r="E64" s="100">
        <v>6171</v>
      </c>
      <c r="F64" s="125">
        <v>5167</v>
      </c>
      <c r="G64" s="126" t="s">
        <v>106</v>
      </c>
      <c r="H64" s="42">
        <v>0</v>
      </c>
      <c r="I64" s="49">
        <v>39</v>
      </c>
      <c r="J64" s="42">
        <v>39</v>
      </c>
    </row>
    <row r="65" spans="1:10" ht="12.95" customHeight="1">
      <c r="A65" s="156"/>
      <c r="B65" s="122" t="s">
        <v>131</v>
      </c>
      <c r="C65" s="37" t="s">
        <v>42</v>
      </c>
      <c r="D65" s="39" t="s">
        <v>112</v>
      </c>
      <c r="E65" s="100">
        <v>6171</v>
      </c>
      <c r="F65" s="125">
        <v>5168</v>
      </c>
      <c r="G65" s="126" t="s">
        <v>106</v>
      </c>
      <c r="H65" s="42">
        <v>0</v>
      </c>
      <c r="I65" s="49">
        <v>3</v>
      </c>
      <c r="J65" s="42">
        <v>3</v>
      </c>
    </row>
    <row r="66" spans="1:10" ht="12.95" customHeight="1">
      <c r="A66" s="156"/>
      <c r="B66" s="122" t="s">
        <v>132</v>
      </c>
      <c r="C66" s="37" t="s">
        <v>42</v>
      </c>
      <c r="D66" s="39" t="s">
        <v>111</v>
      </c>
      <c r="E66" s="100">
        <v>6171</v>
      </c>
      <c r="F66" s="125">
        <v>5169</v>
      </c>
      <c r="G66" s="126" t="s">
        <v>106</v>
      </c>
      <c r="H66" s="42">
        <v>0</v>
      </c>
      <c r="I66" s="49">
        <v>63</v>
      </c>
      <c r="J66" s="42">
        <v>63</v>
      </c>
    </row>
    <row r="67" spans="1:10" ht="12.95" customHeight="1">
      <c r="A67" s="156"/>
      <c r="B67" s="122" t="s">
        <v>133</v>
      </c>
      <c r="C67" s="37" t="s">
        <v>42</v>
      </c>
      <c r="D67" s="39" t="s">
        <v>112</v>
      </c>
      <c r="E67" s="100">
        <v>6171</v>
      </c>
      <c r="F67" s="125">
        <v>5171</v>
      </c>
      <c r="G67" s="126" t="s">
        <v>106</v>
      </c>
      <c r="H67" s="42">
        <v>0</v>
      </c>
      <c r="I67" s="49">
        <v>3</v>
      </c>
      <c r="J67" s="42">
        <v>3</v>
      </c>
    </row>
    <row r="68" spans="1:10" ht="12.95" customHeight="1">
      <c r="A68" s="156"/>
      <c r="B68" s="122" t="s">
        <v>134</v>
      </c>
      <c r="C68" s="37" t="s">
        <v>42</v>
      </c>
      <c r="D68" s="39" t="s">
        <v>112</v>
      </c>
      <c r="E68" s="100">
        <v>6171</v>
      </c>
      <c r="F68" s="125">
        <v>5172</v>
      </c>
      <c r="G68" s="126" t="s">
        <v>106</v>
      </c>
      <c r="H68" s="42">
        <v>0</v>
      </c>
      <c r="I68" s="49">
        <v>25</v>
      </c>
      <c r="J68" s="42">
        <v>25</v>
      </c>
    </row>
    <row r="69" spans="1:10" ht="12.95" customHeight="1">
      <c r="A69" s="156"/>
      <c r="B69" s="122" t="s">
        <v>135</v>
      </c>
      <c r="C69" s="37" t="s">
        <v>42</v>
      </c>
      <c r="D69" s="39" t="s">
        <v>111</v>
      </c>
      <c r="E69" s="100">
        <v>6171</v>
      </c>
      <c r="F69" s="125">
        <v>5173</v>
      </c>
      <c r="G69" s="126" t="s">
        <v>106</v>
      </c>
      <c r="H69" s="42">
        <v>0</v>
      </c>
      <c r="I69" s="49">
        <v>990</v>
      </c>
      <c r="J69" s="42">
        <v>990</v>
      </c>
    </row>
    <row r="70" spans="1:10" ht="12.95" customHeight="1">
      <c r="A70" s="156"/>
      <c r="B70" s="122" t="s">
        <v>136</v>
      </c>
      <c r="C70" s="37" t="s">
        <v>42</v>
      </c>
      <c r="D70" s="39" t="s">
        <v>112</v>
      </c>
      <c r="E70" s="100">
        <v>6171</v>
      </c>
      <c r="F70" s="125">
        <v>5175</v>
      </c>
      <c r="G70" s="126" t="s">
        <v>106</v>
      </c>
      <c r="H70" s="42">
        <v>0</v>
      </c>
      <c r="I70" s="49">
        <v>28</v>
      </c>
      <c r="J70" s="42">
        <v>28</v>
      </c>
    </row>
    <row r="71" spans="1:10" ht="12.95" customHeight="1">
      <c r="A71" s="156"/>
      <c r="B71" s="122" t="s">
        <v>164</v>
      </c>
      <c r="C71" s="37" t="s">
        <v>42</v>
      </c>
      <c r="D71" s="39" t="s">
        <v>112</v>
      </c>
      <c r="E71" s="100">
        <v>6171</v>
      </c>
      <c r="F71" s="125">
        <v>5194</v>
      </c>
      <c r="G71" s="126" t="s">
        <v>106</v>
      </c>
      <c r="H71" s="42">
        <v>0</v>
      </c>
      <c r="I71" s="49">
        <v>25</v>
      </c>
      <c r="J71" s="42">
        <v>25</v>
      </c>
    </row>
    <row r="72" spans="1:10" ht="12.95" customHeight="1">
      <c r="A72" s="156"/>
      <c r="B72" s="122" t="s">
        <v>137</v>
      </c>
      <c r="C72" s="37" t="s">
        <v>42</v>
      </c>
      <c r="D72" s="39" t="s">
        <v>111</v>
      </c>
      <c r="E72" s="100">
        <v>6171</v>
      </c>
      <c r="F72" s="125">
        <v>5321</v>
      </c>
      <c r="G72" s="126" t="s">
        <v>106</v>
      </c>
      <c r="H72" s="42">
        <v>0</v>
      </c>
      <c r="I72" s="49">
        <v>500</v>
      </c>
      <c r="J72" s="42">
        <v>500</v>
      </c>
    </row>
    <row r="73" spans="1:10" ht="12.95" customHeight="1">
      <c r="A73" s="155" t="s">
        <v>160</v>
      </c>
      <c r="B73" s="135" t="s">
        <v>154</v>
      </c>
      <c r="C73" s="152"/>
      <c r="D73" s="152"/>
      <c r="E73" s="130" t="s">
        <v>144</v>
      </c>
      <c r="F73" s="131">
        <v>5171</v>
      </c>
      <c r="G73" s="130" t="s">
        <v>157</v>
      </c>
      <c r="H73" s="51">
        <v>257</v>
      </c>
      <c r="I73" s="52">
        <v>-196</v>
      </c>
      <c r="J73" s="51">
        <v>61</v>
      </c>
    </row>
    <row r="74" spans="1:10" ht="12.95" customHeight="1">
      <c r="A74" s="156"/>
      <c r="B74" s="133" t="s">
        <v>150</v>
      </c>
      <c r="C74" s="37" t="s">
        <v>42</v>
      </c>
      <c r="D74" s="38"/>
      <c r="E74" s="132" t="s">
        <v>144</v>
      </c>
      <c r="F74" s="125">
        <v>5169</v>
      </c>
      <c r="G74" s="132" t="s">
        <v>145</v>
      </c>
      <c r="H74" s="42">
        <v>0</v>
      </c>
      <c r="I74" s="49">
        <v>9.3</v>
      </c>
      <c r="J74" s="42">
        <v>9.3</v>
      </c>
    </row>
    <row r="75" spans="1:10" ht="12.95" customHeight="1">
      <c r="A75" s="156"/>
      <c r="B75" s="133" t="s">
        <v>151</v>
      </c>
      <c r="C75" s="37" t="s">
        <v>42</v>
      </c>
      <c r="D75" s="38"/>
      <c r="E75" s="132" t="s">
        <v>144</v>
      </c>
      <c r="F75" s="125">
        <v>5169</v>
      </c>
      <c r="G75" s="132" t="s">
        <v>146</v>
      </c>
      <c r="H75" s="42">
        <v>0</v>
      </c>
      <c r="I75" s="49">
        <v>9.3</v>
      </c>
      <c r="J75" s="42">
        <v>9.3</v>
      </c>
    </row>
    <row r="76" spans="1:10" ht="12.95" customHeight="1">
      <c r="A76" s="157"/>
      <c r="B76" s="133" t="s">
        <v>152</v>
      </c>
      <c r="C76" s="37" t="s">
        <v>42</v>
      </c>
      <c r="D76" s="38"/>
      <c r="E76" s="132" t="s">
        <v>144</v>
      </c>
      <c r="F76" s="125">
        <v>5169</v>
      </c>
      <c r="G76" s="132" t="s">
        <v>147</v>
      </c>
      <c r="H76" s="42">
        <v>0</v>
      </c>
      <c r="I76" s="49">
        <v>9.3</v>
      </c>
      <c r="J76" s="42">
        <v>9.3</v>
      </c>
    </row>
    <row r="77" spans="1:10" ht="12.95" customHeight="1">
      <c r="A77" s="158" t="s">
        <v>194</v>
      </c>
      <c r="B77" s="139" t="s">
        <v>176</v>
      </c>
      <c r="C77" s="112"/>
      <c r="D77" s="142"/>
      <c r="E77" s="142">
        <v>3419</v>
      </c>
      <c r="F77" s="142">
        <v>5222</v>
      </c>
      <c r="G77" s="143" t="s">
        <v>68</v>
      </c>
      <c r="H77" s="148">
        <v>7136.6</v>
      </c>
      <c r="I77" s="146">
        <v>-7136</v>
      </c>
      <c r="J77" s="147">
        <f>H77+I77</f>
        <v>0.6000000000003638</v>
      </c>
    </row>
    <row r="78" spans="1:10" ht="12.95" customHeight="1">
      <c r="A78" s="158"/>
      <c r="B78" s="145" t="s">
        <v>177</v>
      </c>
      <c r="C78" s="104" t="s">
        <v>42</v>
      </c>
      <c r="D78" s="100"/>
      <c r="E78" s="100">
        <v>3421</v>
      </c>
      <c r="F78" s="100">
        <v>5222</v>
      </c>
      <c r="G78" s="126" t="s">
        <v>97</v>
      </c>
      <c r="H78" s="102">
        <v>0</v>
      </c>
      <c r="I78" s="144">
        <v>121.4</v>
      </c>
      <c r="J78" s="101">
        <f>H78+I78</f>
        <v>121.4</v>
      </c>
    </row>
    <row r="79" spans="1:10" ht="12.95" customHeight="1">
      <c r="A79" s="158"/>
      <c r="B79" s="141" t="s">
        <v>178</v>
      </c>
      <c r="C79" s="104" t="s">
        <v>42</v>
      </c>
      <c r="D79" s="100"/>
      <c r="E79" s="100">
        <v>3419</v>
      </c>
      <c r="F79" s="100">
        <v>5222</v>
      </c>
      <c r="G79" s="126" t="s">
        <v>169</v>
      </c>
      <c r="H79" s="102">
        <v>0</v>
      </c>
      <c r="I79" s="144">
        <v>1115.8</v>
      </c>
      <c r="J79" s="101">
        <f aca="true" t="shared" si="4" ref="J79:J94">H79+I79</f>
        <v>1115.8</v>
      </c>
    </row>
    <row r="80" spans="1:10" ht="12.95" customHeight="1">
      <c r="A80" s="158"/>
      <c r="B80" s="140" t="s">
        <v>179</v>
      </c>
      <c r="C80" s="112"/>
      <c r="D80" s="142"/>
      <c r="E80" s="142">
        <v>3419</v>
      </c>
      <c r="F80" s="142">
        <v>5222</v>
      </c>
      <c r="G80" s="143" t="s">
        <v>56</v>
      </c>
      <c r="H80" s="148">
        <v>54</v>
      </c>
      <c r="I80" s="146">
        <v>981.8</v>
      </c>
      <c r="J80" s="147">
        <f t="shared" si="4"/>
        <v>1035.8</v>
      </c>
    </row>
    <row r="81" spans="1:10" ht="12.95" customHeight="1">
      <c r="A81" s="158"/>
      <c r="B81" s="140" t="s">
        <v>180</v>
      </c>
      <c r="C81" s="112"/>
      <c r="D81" s="142"/>
      <c r="E81" s="142">
        <v>3419</v>
      </c>
      <c r="F81" s="142">
        <v>5222</v>
      </c>
      <c r="G81" s="143" t="s">
        <v>170</v>
      </c>
      <c r="H81" s="148">
        <v>5</v>
      </c>
      <c r="I81" s="146">
        <v>100</v>
      </c>
      <c r="J81" s="147">
        <f t="shared" si="4"/>
        <v>105</v>
      </c>
    </row>
    <row r="82" spans="1:10" ht="12.95" customHeight="1">
      <c r="A82" s="158"/>
      <c r="B82" s="141" t="s">
        <v>181</v>
      </c>
      <c r="C82" s="104" t="s">
        <v>42</v>
      </c>
      <c r="D82" s="100"/>
      <c r="E82" s="100">
        <v>3421</v>
      </c>
      <c r="F82" s="100">
        <v>5222</v>
      </c>
      <c r="G82" s="126" t="s">
        <v>171</v>
      </c>
      <c r="H82" s="102">
        <v>0</v>
      </c>
      <c r="I82" s="144">
        <v>90</v>
      </c>
      <c r="J82" s="101">
        <f t="shared" si="4"/>
        <v>90</v>
      </c>
    </row>
    <row r="83" spans="1:10" ht="12.95" customHeight="1">
      <c r="A83" s="158"/>
      <c r="B83" s="140" t="s">
        <v>182</v>
      </c>
      <c r="C83" s="112"/>
      <c r="D83" s="142"/>
      <c r="E83" s="142">
        <v>3419</v>
      </c>
      <c r="F83" s="142">
        <v>5222</v>
      </c>
      <c r="G83" s="143" t="s">
        <v>57</v>
      </c>
      <c r="H83" s="148">
        <v>90</v>
      </c>
      <c r="I83" s="146">
        <v>85.3</v>
      </c>
      <c r="J83" s="147">
        <f t="shared" si="4"/>
        <v>175.3</v>
      </c>
    </row>
    <row r="84" spans="1:10" ht="12.95" customHeight="1">
      <c r="A84" s="158"/>
      <c r="B84" s="140" t="s">
        <v>183</v>
      </c>
      <c r="C84" s="112"/>
      <c r="D84" s="142"/>
      <c r="E84" s="142">
        <v>3419</v>
      </c>
      <c r="F84" s="142">
        <v>5222</v>
      </c>
      <c r="G84" s="143" t="s">
        <v>58</v>
      </c>
      <c r="H84" s="148">
        <v>23.8</v>
      </c>
      <c r="I84" s="146">
        <v>483.9</v>
      </c>
      <c r="J84" s="147">
        <f t="shared" si="4"/>
        <v>507.7</v>
      </c>
    </row>
    <row r="85" spans="1:10" ht="12.95" customHeight="1">
      <c r="A85" s="158"/>
      <c r="B85" s="140" t="s">
        <v>184</v>
      </c>
      <c r="C85" s="112"/>
      <c r="D85" s="142"/>
      <c r="E85" s="142">
        <v>3419</v>
      </c>
      <c r="F85" s="142">
        <v>5222</v>
      </c>
      <c r="G85" s="143" t="s">
        <v>60</v>
      </c>
      <c r="H85" s="148">
        <v>171.4</v>
      </c>
      <c r="I85" s="146">
        <v>4157.8</v>
      </c>
      <c r="J85" s="147">
        <f t="shared" si="4"/>
        <v>4329.2</v>
      </c>
    </row>
    <row r="86" spans="1:10" ht="12.95" customHeight="1">
      <c r="A86" s="158" t="s">
        <v>195</v>
      </c>
      <c r="B86" s="139" t="s">
        <v>189</v>
      </c>
      <c r="C86" s="112"/>
      <c r="D86" s="142"/>
      <c r="E86" s="142">
        <v>3419</v>
      </c>
      <c r="F86" s="142">
        <v>5222</v>
      </c>
      <c r="G86" s="143" t="s">
        <v>90</v>
      </c>
      <c r="H86" s="148">
        <v>910.3</v>
      </c>
      <c r="I86" s="146">
        <v>-910</v>
      </c>
      <c r="J86" s="147">
        <f t="shared" si="4"/>
        <v>0.2999999999999545</v>
      </c>
    </row>
    <row r="87" spans="1:10" ht="12.95" customHeight="1">
      <c r="A87" s="158"/>
      <c r="B87" s="140" t="s">
        <v>190</v>
      </c>
      <c r="C87" s="112"/>
      <c r="D87" s="142"/>
      <c r="E87" s="142">
        <v>3419</v>
      </c>
      <c r="F87" s="142">
        <v>5222</v>
      </c>
      <c r="G87" s="143" t="s">
        <v>169</v>
      </c>
      <c r="H87" s="148">
        <v>1115.8</v>
      </c>
      <c r="I87" s="146">
        <v>125.6</v>
      </c>
      <c r="J87" s="147">
        <f t="shared" si="4"/>
        <v>1241.3999999999999</v>
      </c>
    </row>
    <row r="88" spans="1:10" ht="12.95" customHeight="1">
      <c r="A88" s="158"/>
      <c r="B88" s="140" t="s">
        <v>191</v>
      </c>
      <c r="C88" s="112"/>
      <c r="D88" s="142"/>
      <c r="E88" s="142">
        <v>3419</v>
      </c>
      <c r="F88" s="142">
        <v>5222</v>
      </c>
      <c r="G88" s="143" t="s">
        <v>56</v>
      </c>
      <c r="H88" s="148">
        <v>1035.8</v>
      </c>
      <c r="I88" s="146">
        <v>241.8</v>
      </c>
      <c r="J88" s="147">
        <f t="shared" si="4"/>
        <v>1277.6</v>
      </c>
    </row>
    <row r="89" spans="1:10" ht="12.95" customHeight="1">
      <c r="A89" s="158"/>
      <c r="B89" s="140" t="s">
        <v>192</v>
      </c>
      <c r="C89" s="112"/>
      <c r="D89" s="142"/>
      <c r="E89" s="142">
        <v>3419</v>
      </c>
      <c r="F89" s="142">
        <v>5222</v>
      </c>
      <c r="G89" s="143" t="s">
        <v>58</v>
      </c>
      <c r="H89" s="148">
        <v>507.7</v>
      </c>
      <c r="I89" s="146">
        <v>119.3</v>
      </c>
      <c r="J89" s="147">
        <f t="shared" si="4"/>
        <v>627</v>
      </c>
    </row>
    <row r="90" spans="1:10" ht="12.95" customHeight="1">
      <c r="A90" s="158"/>
      <c r="B90" s="140" t="s">
        <v>193</v>
      </c>
      <c r="C90" s="112"/>
      <c r="D90" s="142"/>
      <c r="E90" s="142">
        <v>3419</v>
      </c>
      <c r="F90" s="142">
        <v>5222</v>
      </c>
      <c r="G90" s="143" t="s">
        <v>60</v>
      </c>
      <c r="H90" s="148">
        <v>4329.2</v>
      </c>
      <c r="I90" s="146">
        <v>423.3</v>
      </c>
      <c r="J90" s="147">
        <f t="shared" si="4"/>
        <v>4752.5</v>
      </c>
    </row>
    <row r="91" spans="1:10" ht="12.95" customHeight="1">
      <c r="A91" s="158" t="s">
        <v>196</v>
      </c>
      <c r="B91" s="139" t="s">
        <v>185</v>
      </c>
      <c r="C91" s="112"/>
      <c r="D91" s="142"/>
      <c r="E91" s="142">
        <v>3392</v>
      </c>
      <c r="F91" s="142">
        <v>5222</v>
      </c>
      <c r="G91" s="143" t="s">
        <v>40</v>
      </c>
      <c r="H91" s="148">
        <v>410.8</v>
      </c>
      <c r="I91" s="146">
        <v>-409.8</v>
      </c>
      <c r="J91" s="147">
        <f t="shared" si="4"/>
        <v>1</v>
      </c>
    </row>
    <row r="92" spans="1:10" ht="12.95" customHeight="1">
      <c r="A92" s="158"/>
      <c r="B92" s="149" t="s">
        <v>187</v>
      </c>
      <c r="C92" s="104" t="s">
        <v>42</v>
      </c>
      <c r="D92" s="100"/>
      <c r="E92" s="100">
        <v>3319</v>
      </c>
      <c r="F92" s="100">
        <v>5222</v>
      </c>
      <c r="G92" s="126" t="s">
        <v>172</v>
      </c>
      <c r="H92" s="102">
        <v>0</v>
      </c>
      <c r="I92" s="144">
        <v>253.5</v>
      </c>
      <c r="J92" s="101">
        <f t="shared" si="4"/>
        <v>253.5</v>
      </c>
    </row>
    <row r="93" spans="1:10" ht="12.95" customHeight="1">
      <c r="A93" s="158"/>
      <c r="B93" s="150" t="s">
        <v>186</v>
      </c>
      <c r="C93" s="104" t="s">
        <v>42</v>
      </c>
      <c r="D93" s="100"/>
      <c r="E93" s="100">
        <v>3315</v>
      </c>
      <c r="F93" s="100">
        <v>5222</v>
      </c>
      <c r="G93" s="126" t="s">
        <v>173</v>
      </c>
      <c r="H93" s="102">
        <v>0</v>
      </c>
      <c r="I93" s="144">
        <v>54.3</v>
      </c>
      <c r="J93" s="101">
        <f t="shared" si="4"/>
        <v>54.3</v>
      </c>
    </row>
    <row r="94" spans="1:10" ht="12.95" customHeight="1">
      <c r="A94" s="158"/>
      <c r="B94" s="151" t="s">
        <v>188</v>
      </c>
      <c r="C94" s="104" t="s">
        <v>42</v>
      </c>
      <c r="D94" s="100"/>
      <c r="E94" s="100">
        <v>3319</v>
      </c>
      <c r="F94" s="100">
        <v>5222</v>
      </c>
      <c r="G94" s="126" t="s">
        <v>174</v>
      </c>
      <c r="H94" s="102">
        <v>0</v>
      </c>
      <c r="I94" s="144">
        <v>102</v>
      </c>
      <c r="J94" s="101">
        <f t="shared" si="4"/>
        <v>102</v>
      </c>
    </row>
    <row r="95" spans="1:10" ht="12.95" customHeight="1">
      <c r="A95" s="15"/>
      <c r="B95" s="19"/>
      <c r="C95" s="20"/>
      <c r="D95" s="20"/>
      <c r="E95" s="170" t="s">
        <v>21</v>
      </c>
      <c r="F95" s="171"/>
      <c r="G95" s="172"/>
      <c r="H95" s="24">
        <f>SUM(H38:H94)</f>
        <v>20290.749999999996</v>
      </c>
      <c r="I95" s="24">
        <f aca="true" t="shared" si="5" ref="I95:J95">SUM(I38:I94)</f>
        <v>-168.1000000000003</v>
      </c>
      <c r="J95" s="24">
        <f t="shared" si="5"/>
        <v>20122.649999999998</v>
      </c>
    </row>
    <row r="96" spans="1:10" ht="12.95" customHeight="1">
      <c r="A96" s="35" t="s">
        <v>22</v>
      </c>
      <c r="B96" s="19"/>
      <c r="C96" s="20"/>
      <c r="D96" s="20"/>
      <c r="E96" s="21"/>
      <c r="F96" s="19"/>
      <c r="G96" s="19"/>
      <c r="H96" s="22"/>
      <c r="I96" s="22"/>
      <c r="J96" s="25"/>
    </row>
    <row r="97" spans="1:10" ht="12.95" customHeight="1">
      <c r="A97" s="155" t="s">
        <v>13</v>
      </c>
      <c r="B97" s="135" t="s">
        <v>148</v>
      </c>
      <c r="C97" s="152"/>
      <c r="D97" s="152"/>
      <c r="E97" s="130" t="s">
        <v>165</v>
      </c>
      <c r="F97" s="131">
        <v>6121</v>
      </c>
      <c r="G97" s="130" t="s">
        <v>139</v>
      </c>
      <c r="H97" s="51">
        <v>607.5</v>
      </c>
      <c r="I97" s="52">
        <v>-279.9</v>
      </c>
      <c r="J97" s="51">
        <v>327.6</v>
      </c>
    </row>
    <row r="98" spans="1:10" ht="12.95" customHeight="1">
      <c r="A98" s="156"/>
      <c r="B98" s="133" t="s">
        <v>149</v>
      </c>
      <c r="C98" s="37" t="s">
        <v>42</v>
      </c>
      <c r="D98" s="38"/>
      <c r="E98" s="132" t="s">
        <v>140</v>
      </c>
      <c r="F98" s="125">
        <v>6121</v>
      </c>
      <c r="G98" s="132" t="s">
        <v>141</v>
      </c>
      <c r="H98" s="42">
        <v>0</v>
      </c>
      <c r="I98" s="49">
        <v>200</v>
      </c>
      <c r="J98" s="42">
        <v>200</v>
      </c>
    </row>
    <row r="99" spans="1:10" ht="12.95" customHeight="1">
      <c r="A99" s="156"/>
      <c r="B99" s="133" t="s">
        <v>153</v>
      </c>
      <c r="C99" s="37" t="s">
        <v>42</v>
      </c>
      <c r="D99" s="38"/>
      <c r="E99" s="132" t="s">
        <v>142</v>
      </c>
      <c r="F99" s="125">
        <v>6121</v>
      </c>
      <c r="G99" s="132" t="s">
        <v>143</v>
      </c>
      <c r="H99" s="42">
        <v>0</v>
      </c>
      <c r="I99" s="49">
        <v>52</v>
      </c>
      <c r="J99" s="42">
        <v>52</v>
      </c>
    </row>
    <row r="100" spans="1:10" ht="12.95" customHeight="1">
      <c r="A100" s="156"/>
      <c r="B100" s="135" t="s">
        <v>161</v>
      </c>
      <c r="C100" s="152"/>
      <c r="D100" s="152"/>
      <c r="E100" s="130" t="s">
        <v>155</v>
      </c>
      <c r="F100" s="131">
        <v>6121</v>
      </c>
      <c r="G100" s="130" t="s">
        <v>156</v>
      </c>
      <c r="H100" s="51">
        <v>974</v>
      </c>
      <c r="I100" s="52">
        <v>-54</v>
      </c>
      <c r="J100" s="51">
        <v>920</v>
      </c>
    </row>
    <row r="101" spans="1:10" ht="12.95" customHeight="1">
      <c r="A101" s="156"/>
      <c r="B101" s="135" t="s">
        <v>162</v>
      </c>
      <c r="C101" s="152"/>
      <c r="D101" s="152"/>
      <c r="E101" s="130" t="s">
        <v>155</v>
      </c>
      <c r="F101" s="131">
        <v>6121</v>
      </c>
      <c r="G101" s="130" t="s">
        <v>158</v>
      </c>
      <c r="H101" s="51">
        <v>1017</v>
      </c>
      <c r="I101" s="52">
        <v>245</v>
      </c>
      <c r="J101" s="51">
        <v>1262</v>
      </c>
    </row>
    <row r="102" spans="1:10" ht="12.95" customHeight="1">
      <c r="A102" s="156"/>
      <c r="B102" s="135" t="s">
        <v>163</v>
      </c>
      <c r="C102" s="152"/>
      <c r="D102" s="152"/>
      <c r="E102" s="130" t="s">
        <v>155</v>
      </c>
      <c r="F102" s="131">
        <v>6121</v>
      </c>
      <c r="G102" s="130" t="s">
        <v>159</v>
      </c>
      <c r="H102" s="51">
        <v>91</v>
      </c>
      <c r="I102" s="52">
        <v>5</v>
      </c>
      <c r="J102" s="51">
        <v>96</v>
      </c>
    </row>
    <row r="103" spans="1:10" ht="12.95" customHeight="1">
      <c r="A103" s="64"/>
      <c r="B103" s="65"/>
      <c r="C103" s="66"/>
      <c r="D103" s="66"/>
      <c r="E103" s="173" t="s">
        <v>23</v>
      </c>
      <c r="F103" s="173"/>
      <c r="G103" s="173"/>
      <c r="H103" s="56">
        <f>SUM(H97:H102)</f>
        <v>2689.5</v>
      </c>
      <c r="I103" s="56">
        <f>SUM(I97:I102)</f>
        <v>168.10000000000002</v>
      </c>
      <c r="J103" s="56">
        <f>SUM(J97:J102)</f>
        <v>2857.6</v>
      </c>
    </row>
    <row r="104" spans="1:10" ht="12.95" customHeight="1">
      <c r="A104" s="57" t="s">
        <v>33</v>
      </c>
      <c r="B104" s="58"/>
      <c r="C104" s="59"/>
      <c r="D104" s="59"/>
      <c r="E104" s="60"/>
      <c r="F104" s="60"/>
      <c r="G104" s="60"/>
      <c r="H104" s="61"/>
      <c r="I104" s="62"/>
      <c r="J104" s="63"/>
    </row>
    <row r="105" spans="1:10" ht="12.95" customHeight="1">
      <c r="A105" s="152" t="s">
        <v>13</v>
      </c>
      <c r="B105" s="55"/>
      <c r="C105" s="50"/>
      <c r="D105" s="152"/>
      <c r="E105" s="68"/>
      <c r="F105" s="45"/>
      <c r="G105" s="45"/>
      <c r="H105" s="48">
        <v>0</v>
      </c>
      <c r="I105" s="53">
        <v>0</v>
      </c>
      <c r="J105" s="48">
        <f>H105+I105</f>
        <v>0</v>
      </c>
    </row>
    <row r="106" spans="1:10" ht="12.95" customHeight="1">
      <c r="A106" s="17"/>
      <c r="B106" s="16"/>
      <c r="C106" s="17"/>
      <c r="D106" s="17"/>
      <c r="E106" s="174" t="s">
        <v>34</v>
      </c>
      <c r="F106" s="175"/>
      <c r="G106" s="176"/>
      <c r="H106" s="69">
        <f>SUM(H105:H105)</f>
        <v>0</v>
      </c>
      <c r="I106" s="70">
        <f>SUM(I105:I105)</f>
        <v>0</v>
      </c>
      <c r="J106" s="69">
        <f>SUM(J105:J105)</f>
        <v>0</v>
      </c>
    </row>
    <row r="107" spans="1:10" ht="12.95" customHeight="1">
      <c r="A107" s="17"/>
      <c r="B107" s="16"/>
      <c r="C107" s="17"/>
      <c r="D107" s="17"/>
      <c r="E107" s="26"/>
      <c r="F107" s="26"/>
      <c r="G107" s="27"/>
      <c r="H107" s="31"/>
      <c r="I107" s="32"/>
      <c r="J107" s="33"/>
    </row>
    <row r="108" spans="1:10" ht="12.95" customHeight="1">
      <c r="A108" s="2"/>
      <c r="B108" s="28" t="s">
        <v>32</v>
      </c>
      <c r="C108" s="20"/>
      <c r="D108" s="20"/>
      <c r="E108" s="177" t="s">
        <v>16</v>
      </c>
      <c r="F108" s="178"/>
      <c r="G108" s="178"/>
      <c r="H108" s="179"/>
      <c r="I108" s="47">
        <f>I8</f>
        <v>54.7</v>
      </c>
      <c r="J108" s="73"/>
    </row>
    <row r="109" spans="1:10" ht="12.95" customHeight="1">
      <c r="A109" s="2"/>
      <c r="B109" s="19"/>
      <c r="C109" s="20"/>
      <c r="D109" s="20"/>
      <c r="E109" s="177" t="s">
        <v>24</v>
      </c>
      <c r="F109" s="178"/>
      <c r="G109" s="178"/>
      <c r="H109" s="179"/>
      <c r="I109" s="47">
        <f>I95+I9</f>
        <v>-113.4000000000003</v>
      </c>
      <c r="J109" s="74"/>
    </row>
    <row r="110" spans="1:10" ht="12.95" customHeight="1">
      <c r="A110" s="2"/>
      <c r="B110" s="19"/>
      <c r="C110" s="20"/>
      <c r="D110" s="20"/>
      <c r="E110" s="177" t="s">
        <v>25</v>
      </c>
      <c r="F110" s="178"/>
      <c r="G110" s="178"/>
      <c r="H110" s="179"/>
      <c r="I110" s="47">
        <f>I103+I10</f>
        <v>168.10000000000002</v>
      </c>
      <c r="J110" s="75"/>
    </row>
    <row r="111" spans="1:10" ht="12.95" customHeight="1">
      <c r="A111" s="2"/>
      <c r="B111" s="19"/>
      <c r="C111" s="20"/>
      <c r="D111" s="20"/>
      <c r="E111" s="177" t="s">
        <v>26</v>
      </c>
      <c r="F111" s="178"/>
      <c r="G111" s="178"/>
      <c r="H111" s="179"/>
      <c r="I111" s="47">
        <f>I109+I110</f>
        <v>54.69999999999972</v>
      </c>
      <c r="J111" s="75"/>
    </row>
    <row r="112" spans="1:10" ht="12.95" customHeight="1">
      <c r="A112" s="2"/>
      <c r="B112" s="19"/>
      <c r="C112" s="20"/>
      <c r="D112" s="20"/>
      <c r="E112" s="167" t="s">
        <v>27</v>
      </c>
      <c r="F112" s="168"/>
      <c r="G112" s="168"/>
      <c r="H112" s="169"/>
      <c r="I112" s="47">
        <f>I108-I111</f>
        <v>2.8421709430404007E-13</v>
      </c>
      <c r="J112" s="75"/>
    </row>
    <row r="113" spans="1:10" ht="12.95" customHeight="1">
      <c r="A113" s="2"/>
      <c r="B113" s="19"/>
      <c r="C113" s="20"/>
      <c r="D113" s="20"/>
      <c r="E113" s="167" t="s">
        <v>28</v>
      </c>
      <c r="F113" s="168"/>
      <c r="G113" s="168"/>
      <c r="H113" s="169"/>
      <c r="I113" s="47">
        <f>I106</f>
        <v>0</v>
      </c>
      <c r="J113" s="75"/>
    </row>
    <row r="114" spans="1:10" ht="12.95" customHeight="1">
      <c r="A114" s="2"/>
      <c r="B114" s="2"/>
      <c r="C114" s="29"/>
      <c r="D114" s="29"/>
      <c r="E114" s="76"/>
      <c r="F114" s="77"/>
      <c r="G114" s="78"/>
      <c r="H114" s="79">
        <v>44657</v>
      </c>
      <c r="I114" s="77"/>
      <c r="J114" s="80">
        <v>44678</v>
      </c>
    </row>
    <row r="115" spans="1:10" ht="12.95" customHeight="1">
      <c r="A115" s="2"/>
      <c r="B115" s="28" t="s">
        <v>36</v>
      </c>
      <c r="C115" s="20"/>
      <c r="D115" s="20"/>
      <c r="E115" s="81" t="s">
        <v>29</v>
      </c>
      <c r="F115" s="82"/>
      <c r="G115" s="83"/>
      <c r="H115" s="84">
        <v>487057.62</v>
      </c>
      <c r="I115" s="47">
        <f>I108</f>
        <v>54.7</v>
      </c>
      <c r="J115" s="47">
        <f>H115+I115</f>
        <v>487112.32</v>
      </c>
    </row>
    <row r="116" spans="1:10" ht="12.95" customHeight="1">
      <c r="A116" s="2"/>
      <c r="B116" s="19"/>
      <c r="C116" s="20"/>
      <c r="D116" s="20"/>
      <c r="E116" s="85" t="s">
        <v>24</v>
      </c>
      <c r="F116" s="86"/>
      <c r="G116" s="87"/>
      <c r="H116" s="88">
        <v>400039.07</v>
      </c>
      <c r="I116" s="47">
        <f>I95+I9</f>
        <v>-113.4000000000003</v>
      </c>
      <c r="J116" s="46">
        <f>H116+I116</f>
        <v>399925.67</v>
      </c>
    </row>
    <row r="117" spans="1:10" ht="12.95" customHeight="1">
      <c r="A117" s="2"/>
      <c r="B117" s="19"/>
      <c r="C117" s="20"/>
      <c r="D117" s="20"/>
      <c r="E117" s="74" t="s">
        <v>25</v>
      </c>
      <c r="F117" s="78"/>
      <c r="G117" s="89"/>
      <c r="H117" s="88">
        <v>99668</v>
      </c>
      <c r="I117" s="47">
        <f>I103+I10</f>
        <v>168.10000000000002</v>
      </c>
      <c r="J117" s="46">
        <f>H117+I117</f>
        <v>99836.1</v>
      </c>
    </row>
    <row r="118" spans="1:10" ht="12.95" customHeight="1">
      <c r="A118" s="2"/>
      <c r="C118" s="29"/>
      <c r="D118" s="29"/>
      <c r="E118" s="90" t="s">
        <v>30</v>
      </c>
      <c r="F118" s="86"/>
      <c r="G118" s="87"/>
      <c r="H118" s="47">
        <f>H116+H117</f>
        <v>499707.07</v>
      </c>
      <c r="I118" s="47">
        <f>SUM(I116:I117)</f>
        <v>54.69999999999972</v>
      </c>
      <c r="J118" s="47">
        <f>SUM(J116:J117)</f>
        <v>499761.77</v>
      </c>
    </row>
    <row r="119" spans="1:10" ht="12.95" customHeight="1">
      <c r="A119" s="2"/>
      <c r="B119" s="2"/>
      <c r="C119" s="29"/>
      <c r="D119" s="29"/>
      <c r="E119" s="74" t="s">
        <v>19</v>
      </c>
      <c r="F119" s="78"/>
      <c r="G119" s="89"/>
      <c r="H119" s="46">
        <f>H115-H118</f>
        <v>-12649.450000000012</v>
      </c>
      <c r="I119" s="47">
        <f>I115-I118</f>
        <v>2.8421709430404007E-13</v>
      </c>
      <c r="J119" s="46">
        <f>J115-J118</f>
        <v>-12649.450000000012</v>
      </c>
    </row>
    <row r="120" spans="1:10" ht="12.95" customHeight="1">
      <c r="A120" s="2"/>
      <c r="B120" s="30" t="s">
        <v>168</v>
      </c>
      <c r="C120" s="29"/>
      <c r="D120" s="29"/>
      <c r="E120" s="90" t="s">
        <v>31</v>
      </c>
      <c r="F120" s="86"/>
      <c r="G120" s="87"/>
      <c r="H120" s="91">
        <v>0</v>
      </c>
      <c r="I120" s="47">
        <f>I113</f>
        <v>0</v>
      </c>
      <c r="J120" s="47">
        <f>H120+I120</f>
        <v>0</v>
      </c>
    </row>
    <row r="121" spans="5:10" ht="12.95" customHeight="1">
      <c r="E121" s="97"/>
      <c r="F121" s="97"/>
      <c r="G121" s="97"/>
      <c r="H121" s="97"/>
      <c r="I121" s="97"/>
      <c r="J121" s="97"/>
    </row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</sheetData>
  <mergeCells count="31">
    <mergeCell ref="E8:G8"/>
    <mergeCell ref="B2:B3"/>
    <mergeCell ref="E2:E3"/>
    <mergeCell ref="F2:F3"/>
    <mergeCell ref="G2:G3"/>
    <mergeCell ref="A5:A7"/>
    <mergeCell ref="A73:A76"/>
    <mergeCell ref="E9:G9"/>
    <mergeCell ref="E10:G10"/>
    <mergeCell ref="E11:G11"/>
    <mergeCell ref="A13:A14"/>
    <mergeCell ref="A15:A16"/>
    <mergeCell ref="A17:A23"/>
    <mergeCell ref="A24:A33"/>
    <mergeCell ref="A34:A37"/>
    <mergeCell ref="A38:A41"/>
    <mergeCell ref="A42:A45"/>
    <mergeCell ref="A46:A72"/>
    <mergeCell ref="E110:H110"/>
    <mergeCell ref="E111:H111"/>
    <mergeCell ref="E112:H112"/>
    <mergeCell ref="E113:H113"/>
    <mergeCell ref="A77:A85"/>
    <mergeCell ref="A86:A90"/>
    <mergeCell ref="A91:A94"/>
    <mergeCell ref="E95:G95"/>
    <mergeCell ref="A97:A102"/>
    <mergeCell ref="E103:G103"/>
    <mergeCell ref="E106:G106"/>
    <mergeCell ref="E108:H108"/>
    <mergeCell ref="E109:H109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8:D10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16">
    <cfRule type="expression" priority="13" dxfId="2" stopIfTrue="1">
      <formula>$J116="Z"</formula>
    </cfRule>
    <cfRule type="expression" priority="14" dxfId="1" stopIfTrue="1">
      <formula>$J116="T"</formula>
    </cfRule>
    <cfRule type="expression" priority="15" dxfId="0" stopIfTrue="1">
      <formula>$J116="Y"</formula>
    </cfRule>
  </conditionalFormatting>
  <conditionalFormatting sqref="H117">
    <cfRule type="expression" priority="10" dxfId="2" stopIfTrue="1">
      <formula>$J117="Z"</formula>
    </cfRule>
    <cfRule type="expression" priority="11" dxfId="1" stopIfTrue="1">
      <formula>$J117="T"</formula>
    </cfRule>
    <cfRule type="expression" priority="12" dxfId="0" stopIfTrue="1">
      <formula>$J117="Y"</formula>
    </cfRule>
  </conditionalFormatting>
  <conditionalFormatting sqref="H115">
    <cfRule type="expression" priority="7" dxfId="2" stopIfTrue="1">
      <formula>$J115="Z"</formula>
    </cfRule>
    <cfRule type="expression" priority="8" dxfId="1" stopIfTrue="1">
      <formula>$J115="T"</formula>
    </cfRule>
    <cfRule type="expression" priority="9" dxfId="0" stopIfTrue="1">
      <formula>$J115="Y"</formula>
    </cfRule>
  </conditionalFormatting>
  <conditionalFormatting sqref="H116">
    <cfRule type="expression" priority="4" dxfId="2" stopIfTrue="1">
      <formula>$J116="Z"</formula>
    </cfRule>
    <cfRule type="expression" priority="5" dxfId="1" stopIfTrue="1">
      <formula>$J116="T"</formula>
    </cfRule>
    <cfRule type="expression" priority="6" dxfId="0" stopIfTrue="1">
      <formula>$J116="Y"</formula>
    </cfRule>
  </conditionalFormatting>
  <conditionalFormatting sqref="H117">
    <cfRule type="expression" priority="1" dxfId="2" stopIfTrue="1">
      <formula>$J117="Z"</formula>
    </cfRule>
    <cfRule type="expression" priority="2" dxfId="1" stopIfTrue="1">
      <formula>$J117="T"</formula>
    </cfRule>
    <cfRule type="expression" priority="3" dxfId="0" stopIfTrue="1">
      <formula>$J117="Y"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2022-04-28T05:51:33Z</cp:lastPrinted>
  <dcterms:created xsi:type="dcterms:W3CDTF">2019-02-01T08:27:03Z</dcterms:created>
  <dcterms:modified xsi:type="dcterms:W3CDTF">2022-04-28T05:55:31Z</dcterms:modified>
  <cp:category/>
  <cp:version/>
  <cp:contentType/>
  <cp:contentStatus/>
</cp:coreProperties>
</file>